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943" activeTab="4"/>
  </bookViews>
  <sheets>
    <sheet name="省级部门预算项目支出绩效自评表（军训补助）" sheetId="2" r:id="rId1"/>
    <sheet name="省级部门预算项目支出绩效自评表（思政）" sheetId="16" r:id="rId2"/>
    <sheet name="省级部门预算项目支出绩效自评表（修缮）" sheetId="15" r:id="rId3"/>
    <sheet name="省级部门预算项目支出绩效自评表（应征入伍）" sheetId="14" r:id="rId4"/>
    <sheet name="省级部门预算项目支出绩效自评表（职教专项）" sheetId="13" r:id="rId5"/>
    <sheet name="省对市县转移支付绩效自评结果汇总表" sheetId="6" state="hidden" r:id="rId6"/>
    <sheet name="省对市县转移支付绩效自评表" sheetId="3" state="hidden" r:id="rId7"/>
  </sheets>
  <externalReferences>
    <externalReference r:id="rId8"/>
    <externalReference r:id="rId9"/>
  </externalReferences>
  <calcPr calcId="144525"/>
</workbook>
</file>

<file path=xl/sharedStrings.xml><?xml version="1.0" encoding="utf-8"?>
<sst xmlns="http://schemas.openxmlformats.org/spreadsheetml/2006/main" count="481" uniqueCount="162">
  <si>
    <r>
      <rPr>
        <b/>
        <sz val="20"/>
        <color theme="1"/>
        <rFont val="宋体"/>
        <charset val="134"/>
      </rPr>
      <t>2022年</t>
    </r>
    <r>
      <rPr>
        <b/>
        <u/>
        <sz val="20"/>
        <color theme="1"/>
        <rFont val="宋体"/>
        <charset val="134"/>
      </rPr>
      <t>兰州资源环境职业技术大学</t>
    </r>
    <r>
      <rPr>
        <b/>
        <sz val="20"/>
        <color theme="1"/>
        <rFont val="宋体"/>
        <charset val="134"/>
      </rPr>
      <t>部门预算项目支出绩效自评表</t>
    </r>
  </si>
  <si>
    <t>项目名称</t>
  </si>
  <si>
    <t>省属院校学生军事训练补助经费</t>
  </si>
  <si>
    <t>主管部门</t>
  </si>
  <si>
    <t>甘肃省教育厅</t>
  </si>
  <si>
    <t>实施单位</t>
  </si>
  <si>
    <t>兰州资源环境职业技术大学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</si>
  <si>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</si>
  <si>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</si>
  <si>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</si>
  <si>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</si>
  <si>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</si>
  <si>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</si>
  <si>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</si>
  <si>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</si>
  <si>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</si>
  <si>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</si>
  <si>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</si>
  <si>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</si>
  <si>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</si>
  <si>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</si>
  <si>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</si>
  <si>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按标准完成2022级新生军训工作；分阶段完成军事理论课程的教授。</t>
  </si>
  <si>
    <t>受疫情影响，校园实行封闭管理，各项工作无法开展，未完成年度目标。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</si>
  <si>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</si>
  <si>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</si>
  <si>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</si>
  <si>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</si>
  <si>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</si>
  <si>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</si>
  <si>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</si>
  <si>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</si>
  <si>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</si>
  <si>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受疫情影响，校园实行封闭管理，未开展军事训练。</t>
  </si>
  <si>
    <t>受疫情影响2022年上级单位未举办军训培训。</t>
  </si>
  <si>
    <t>受疫情影响，校园实行封闭管理，士官生未开展军事拉练。</t>
  </si>
  <si>
    <t>受疫情影响，校园实行封闭管理，未举办军事培训。</t>
  </si>
  <si>
    <t>受疫情影响，校园实行封闭管理，未举办爱国主义图片展。</t>
  </si>
  <si>
    <t>质量指标</t>
  </si>
  <si>
    <t>受疫情影响，校园实行封闭管理，工作未开展。</t>
  </si>
  <si>
    <t>时效指标</t>
  </si>
  <si>
    <t>效益指标</t>
  </si>
  <si>
    <t>社会效益指标</t>
  </si>
  <si>
    <t>满意度指标</t>
  </si>
  <si>
    <t>服务对象满意度指标</t>
  </si>
  <si>
    <t>总分</t>
  </si>
  <si>
    <t>说明</t>
  </si>
  <si>
    <t>无。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</si>
  <si>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</si>
  <si>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</si>
  <si>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</si>
  <si>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t>校园政治思想宣传工作经费</t>
  </si>
  <si>
    <t>1.通过集体备课，邀请全省思政课名师、职教名师讲座等培训，举办思政课微课比赛等教研活动， 培养一只师德师风高尚、理想信念坚定、教学能力强的思政课教师队伍，起到引领示范作用。       
2.完成全省教育系统意识形态工作专题培训，有力提升全省教育系统广大党员、干部做好宣传思想和意识形态工作的能力和水平。                                                                                                  3.完成学工队伍当年的培训任务；完成优秀辅导员选拔任务。</t>
  </si>
  <si>
    <t>完成了春秋季2次6场集体备课，全省线上参加中职数学课教师1865人次；完成全省中职学校线上调研1次，收到106个学校的问卷星问卷；举办全省思政课教师培训1次，共5天，共有53人参加。保障了中职思政课教师思想意识形态和党中央精神同向同行，提高授课水平、科研水平。</t>
  </si>
  <si>
    <t>受疫情影响，校园实行封闭管理，未举办教研活动。</t>
  </si>
  <si>
    <t>受疫情影响，校园实行封闭管理，未举办学工队伍培训。</t>
  </si>
  <si>
    <t>受疫情影响，校园实行封闭管理，部分培训未举办。</t>
  </si>
  <si>
    <t>辅导员素质能力比赛2次</t>
  </si>
  <si>
    <t>受疫情影响，校园实行封闭管理，未举办比赛。</t>
  </si>
  <si>
    <t>≥95%</t>
  </si>
  <si>
    <t>受疫情影响，校园实行封闭管理，未举办学工队伍培训</t>
  </si>
  <si>
    <t>受疫情影响，校园实行封闭管理，部分计划未实施。</t>
  </si>
  <si>
    <t>受疫情影响，校园实行封闭管理，比赛未实施。</t>
  </si>
  <si>
    <t>成本指标</t>
  </si>
  <si>
    <t>经济效益指标</t>
  </si>
  <si>
    <t>受疫情影响,部分计划未实施。</t>
  </si>
  <si>
    <t>生态效益指标</t>
  </si>
  <si>
    <t>可持续影响指标</t>
  </si>
  <si>
    <r>
      <rPr>
        <b/>
        <sz val="18"/>
        <color theme="1"/>
        <rFont val="宋体"/>
        <charset val="134"/>
      </rPr>
      <t>2022年</t>
    </r>
    <r>
      <rPr>
        <b/>
        <u/>
        <sz val="18"/>
        <color theme="1"/>
        <rFont val="宋体"/>
        <charset val="134"/>
      </rPr>
      <t>兰州资源环境职业技术大学</t>
    </r>
    <r>
      <rPr>
        <b/>
        <sz val="18"/>
        <color theme="1"/>
        <rFont val="宋体"/>
        <charset val="134"/>
      </rPr>
      <t>部门预算项目支出绩效自评表</t>
    </r>
  </si>
  <si>
    <t>校园建设及维修维护项目</t>
  </si>
  <si>
    <t>完成学生公寓维修维护及粉刷</t>
  </si>
  <si>
    <t>维修数量</t>
  </si>
  <si>
    <t>&gt;=2</t>
  </si>
  <si>
    <t>验收合格率</t>
  </si>
  <si>
    <t>项目完成及时率</t>
  </si>
  <si>
    <t>是否控制在预算范围之内</t>
  </si>
  <si>
    <t>社会对校园安全的反映</t>
  </si>
  <si>
    <t>95%</t>
  </si>
  <si>
    <t>打造良好平安的育人环境</t>
  </si>
  <si>
    <t>服务对象综合满意度</t>
  </si>
  <si>
    <t>大学生应征入伍补助经费</t>
  </si>
  <si>
    <t>为深入贯彻落实习近平总书记关于"加强和改进兵役工作"重要指示精神,进一步做好我院大学生征兵工作,鼓励大学生参军入伍,调动大学生参军入伍的积极性。</t>
  </si>
  <si>
    <t>项目完成了全年征兵任务，组织开展征兵宣传、国防教育等活动，在全校范围营造浓厚的征兵氛围，鼓励更多大学生参军入伍，调动了大学生参军入伍的积极性。</t>
  </si>
  <si>
    <t>全省高校大学生征集数量</t>
  </si>
  <si>
    <t>180人</t>
  </si>
  <si>
    <t>257人</t>
  </si>
  <si>
    <t>征兵任务完成率</t>
  </si>
  <si>
    <t>项目资金使用进度</t>
  </si>
  <si>
    <t>资金使用缓慢；尽快使用资金。</t>
  </si>
  <si>
    <t>成本控制</t>
  </si>
  <si>
    <t>资金利用率</t>
  </si>
  <si>
    <t>大学生参军入伍完成情况</t>
  </si>
  <si>
    <t>打造良好育人环境</t>
  </si>
  <si>
    <t>实现可持续征兵</t>
  </si>
  <si>
    <t>可持续</t>
  </si>
  <si>
    <t>参军入伍大学生满意度</t>
  </si>
  <si>
    <t>满意</t>
  </si>
  <si>
    <t>职业教育专项（本级）</t>
  </si>
  <si>
    <t>1.培养技能型人才20000余人；2.毕业生就业率达到90%以上；3.承担社会培训人次10000人次；4.完成新建扩建试验、实训室；5.进一步提升教师执教能力和执教水平；6.购置图书；7.完成校园信息化改造；8.加强思政教育建设；9.中国特色高水平高职学校和专业建设计划项目</t>
  </si>
  <si>
    <t>通过线上线下等方式，组织学校教师参加暑期教师研修、职业院校教师素质提高计划、家职业教育智汇教育平台应用推广网络培训、非遗传承人研修培训、职业本科教育教学培训、双师型培训基地专题研修等培训项目共6次，培训内容包括教师师德师风、教学资源库及建设、精品在线开放课程建设、专业教学法能力提升、信息化能力提升、科研能力提升等，参加培训共21357人。采购设备579台套。围绕“双高计划”建设任务，着力打造应用气象技术和金属精密成型技术2个专业群。采购图书35000册。项目实施提高了管理能力	，打造良好平安的育人环境，形成了长效管理机制。</t>
  </si>
  <si>
    <t>教师培训次数</t>
  </si>
  <si>
    <t>设备购置数量</t>
  </si>
  <si>
    <t>&gt;=300</t>
  </si>
  <si>
    <t>参加培训人数</t>
  </si>
  <si>
    <t>&gt;=20000</t>
  </si>
  <si>
    <t>图书购置数量</t>
  </si>
  <si>
    <t>重点建设专业群</t>
  </si>
  <si>
    <t>培训合格率</t>
  </si>
  <si>
    <t>资金使用合规性</t>
  </si>
  <si>
    <t>设备验收合格率</t>
  </si>
  <si>
    <t>项目验收率</t>
  </si>
  <si>
    <t>由于疫情影响物流运输，图书尚未完成验收。</t>
  </si>
  <si>
    <t>专利申请准确率</t>
  </si>
  <si>
    <t>&gt;=90%</t>
  </si>
  <si>
    <t>教学质量</t>
  </si>
  <si>
    <t>&gt;=95%</t>
  </si>
  <si>
    <t>课题成果提交及时性</t>
  </si>
  <si>
    <t>资金到位率</t>
  </si>
  <si>
    <t>设备购置安装到位及时率</t>
  </si>
  <si>
    <t>成本管理</t>
  </si>
  <si>
    <t>职业学校毕业生就业率</t>
  </si>
  <si>
    <t>管理能力提升情况</t>
  </si>
  <si>
    <t>社会服务效益</t>
  </si>
  <si>
    <t>绿化覆盖率</t>
  </si>
  <si>
    <t>&gt;=70%</t>
  </si>
  <si>
    <t>长效管理机制</t>
  </si>
  <si>
    <t>信息共享性</t>
  </si>
  <si>
    <t>&gt;=98%</t>
  </si>
  <si>
    <t>档案管理机制完善性</t>
  </si>
  <si>
    <t>参训人员满意度</t>
  </si>
  <si>
    <t>职工满意度</t>
  </si>
  <si>
    <t>2022年度省对市县转移支付绩效自评结果汇总表</t>
  </si>
  <si>
    <t>序号</t>
  </si>
  <si>
    <t>转移支付名称</t>
  </si>
  <si>
    <t>转移支付预算执行情况（万元）</t>
  </si>
  <si>
    <t>自评得分</t>
  </si>
  <si>
    <t>备注</t>
  </si>
  <si>
    <t>全年预算数（A）</t>
  </si>
  <si>
    <t>全年执行数（B）</t>
  </si>
  <si>
    <t>执行率
（B/A）</t>
  </si>
  <si>
    <t>小计</t>
  </si>
  <si>
    <t>中央补助</t>
  </si>
  <si>
    <t>省级安排</t>
  </si>
  <si>
    <t>市县安排</t>
  </si>
  <si>
    <t>其他资金</t>
  </si>
  <si>
    <t>转移支付1</t>
  </si>
  <si>
    <t>转移支付2</t>
  </si>
  <si>
    <t>转移支付3</t>
  </si>
  <si>
    <t>……</t>
  </si>
  <si>
    <t>合计</t>
  </si>
  <si>
    <t>2022年度省对市县转移支付绩效自评表</t>
  </si>
  <si>
    <t>省级主管部门</t>
  </si>
  <si>
    <t>其中：中央资金</t>
  </si>
  <si>
    <t xml:space="preserve">      省级资金</t>
  </si>
  <si>
    <t xml:space="preserve">      市县资金</t>
  </si>
  <si>
    <t xml:space="preserve">      其他资金</t>
  </si>
  <si>
    <t>指标1：</t>
  </si>
  <si>
    <t>指标2：</t>
  </si>
  <si>
    <t>请在此处简要说明中央和省委巡视、各级审计和财政监督中发现的问题及其所涉及的金额，如没有填无。</t>
  </si>
  <si>
    <t>注：1.其他资金包括和各级财政资金共同投入到同一项目的自有资金、社会资金等。</t>
  </si>
  <si>
    <t xml:space="preserve">    2.绩效自评采取打分评价形式，满分为100分，主管部门可根据指标的重要程度自主确定各项二、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</si>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</sst>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6"/>
      <color theme="1"/>
      <name val="仿宋_GB2312"/>
      <charset val="134"/>
    </font>
    <font>
      <b/>
      <sz val="18"/>
      <color theme="1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color theme="1"/>
      <name val="宋体"/>
      <charset val="134"/>
    </font>
    <font>
      <b/>
      <u/>
      <sz val="1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>
      <alignment vertical="center"/>
    </xf>
    <xf numFmtId="0" fontId="4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3" fontId="2" fillId="0" borderId="1" xfId="8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9" fontId="4" fillId="0" borderId="1" xfId="1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0" fontId="4" fillId="0" borderId="1" xfId="1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2" fillId="0" borderId="1" xfId="11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10" fontId="0" fillId="0" borderId="0" xfId="11" applyNumberFormat="1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2" fillId="0" borderId="1" xfId="11" applyNumberFormat="1" applyFont="1" applyBorder="1" applyAlignment="1">
      <alignment horizontal="center" vertical="center" wrapText="1"/>
    </xf>
    <xf numFmtId="10" fontId="8" fillId="0" borderId="0" xfId="11" applyNumberFormat="1" applyFont="1" applyAlignment="1">
      <alignment horizontal="justify" vertical="center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2" fillId="0" borderId="3" xfId="8" applyFont="1" applyBorder="1" applyAlignment="1">
      <alignment horizontal="center" vertical="center" wrapText="1"/>
    </xf>
    <xf numFmtId="43" fontId="2" fillId="0" borderId="4" xfId="8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3" fontId="0" fillId="0" borderId="0" xfId="8" applyFont="1">
      <alignment vertical="center"/>
    </xf>
    <xf numFmtId="43" fontId="0" fillId="0" borderId="0" xfId="0" applyNumberFormat="1">
      <alignment vertical="center"/>
    </xf>
    <xf numFmtId="43" fontId="0" fillId="0" borderId="0" xfId="11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24180;\&#20848;&#24030;&#36164;&#28304;&#29615;&#22659;&#25191;&#19994;&#25216;&#26415;&#23398;&#38498;\&#36164;&#26009;\2022&#24180;1-9&#26376;&#39033;&#30446;&#32489;&#25928;&#30417;&#25511;\2022&#24180;&#39033;&#30446;&#32489;&#25928;&#30417;&#25511;&#65288;&#30465;&#23646;&#38498;&#26657;&#23398;&#29983;&#20891;&#20107;&#35757;&#32451;&#34917;&#21161;&#32463;&#3615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24180;\&#20848;&#24030;&#36164;&#28304;&#29615;&#22659;&#25191;&#19994;&#25216;&#26415;&#23398;&#38498;\&#36164;&#26009;\2022&#24180;1-9&#26376;&#39033;&#30446;&#32489;&#25928;&#30417;&#25511;\2022&#24180;&#39033;&#30446;&#32489;&#25928;&#30417;&#25511;&#65288;&#26657;&#22253;&#25919;&#27835;&#24605;&#24819;&#23459;&#20256;&#24037;&#20316;&#32463;&#3615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支出绩效目标运行监控表"/>
    </sheetNames>
    <sheetDataSet>
      <sheetData sheetId="0">
        <row r="14">
          <cell r="D14" t="str">
            <v>2022级学生军训1次</v>
          </cell>
        </row>
        <row r="14">
          <cell r="F14" t="str">
            <v>6800人</v>
          </cell>
        </row>
        <row r="15">
          <cell r="D15" t="str">
            <v>参加全国、全省军训培训</v>
          </cell>
        </row>
        <row r="15">
          <cell r="F15" t="str">
            <v>10次</v>
          </cell>
        </row>
        <row r="16">
          <cell r="D16" t="str">
            <v>组织军士生军事拉练1次</v>
          </cell>
        </row>
        <row r="16">
          <cell r="F16" t="str">
            <v>1次</v>
          </cell>
        </row>
        <row r="17">
          <cell r="D17" t="str">
            <v>组织军事培训</v>
          </cell>
        </row>
        <row r="17">
          <cell r="F17" t="str">
            <v>10场</v>
          </cell>
        </row>
        <row r="18">
          <cell r="D18" t="str">
            <v>参观爱国主义图片展</v>
          </cell>
        </row>
        <row r="18">
          <cell r="F18" t="str">
            <v>1次</v>
          </cell>
        </row>
        <row r="19">
          <cell r="D19" t="str">
            <v>购买军训所需物资</v>
          </cell>
        </row>
        <row r="19">
          <cell r="F19" t="str">
            <v>5批</v>
          </cell>
        </row>
        <row r="20">
          <cell r="D20" t="str">
            <v>购买军训奖品</v>
          </cell>
        </row>
        <row r="20">
          <cell r="F20" t="str">
            <v>2040人</v>
          </cell>
        </row>
        <row r="21">
          <cell r="D21" t="str">
            <v>高效完成军训工作</v>
          </cell>
        </row>
        <row r="21">
          <cell r="F21" t="str">
            <v>6800人</v>
          </cell>
        </row>
        <row r="22">
          <cell r="D22" t="str">
            <v>按时完成军事理论培训任务</v>
          </cell>
        </row>
        <row r="22">
          <cell r="F22" t="str">
            <v>6800人</v>
          </cell>
        </row>
        <row r="26">
          <cell r="D26" t="str">
            <v>加强学生身体素质</v>
          </cell>
        </row>
        <row r="26">
          <cell r="F26" t="str">
            <v>6800人</v>
          </cell>
        </row>
        <row r="27">
          <cell r="D27" t="str">
            <v>提升学生素养</v>
          </cell>
        </row>
        <row r="27">
          <cell r="F27" t="str">
            <v>6800人</v>
          </cell>
        </row>
        <row r="31">
          <cell r="D31" t="str">
            <v>组织军训工作汇报</v>
          </cell>
        </row>
        <row r="31">
          <cell r="F31" t="str">
            <v>1次</v>
          </cell>
        </row>
        <row r="32">
          <cell r="D32" t="str">
            <v>组织军事理论考试</v>
          </cell>
        </row>
        <row r="32">
          <cell r="F32" t="str">
            <v>1次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项目支出绩效目标运行监控表"/>
      <sheetName val="Sheet1"/>
    </sheetNames>
    <sheetDataSet>
      <sheetData sheetId="0" refreshError="1">
        <row r="14">
          <cell r="D14" t="str">
            <v>思政课集体备课</v>
          </cell>
        </row>
        <row r="14">
          <cell r="F14">
            <v>2</v>
          </cell>
        </row>
        <row r="15">
          <cell r="D15" t="str">
            <v>全省思政课教师培训</v>
          </cell>
        </row>
        <row r="15">
          <cell r="F15">
            <v>1</v>
          </cell>
        </row>
        <row r="16">
          <cell r="D16" t="str">
            <v>教研活动</v>
          </cell>
        </row>
        <row r="16">
          <cell r="F16">
            <v>2</v>
          </cell>
        </row>
        <row r="17">
          <cell r="D17" t="str">
            <v>学工队伍培训2次</v>
          </cell>
        </row>
        <row r="17">
          <cell r="F17" t="str">
            <v>500人次</v>
          </cell>
        </row>
        <row r="18">
          <cell r="D18" t="str">
            <v>中职思政课调研活动</v>
          </cell>
        </row>
        <row r="18">
          <cell r="F18">
            <v>1</v>
          </cell>
        </row>
        <row r="19">
          <cell r="D19" t="str">
            <v>参加培训人数</v>
          </cell>
        </row>
        <row r="19">
          <cell r="F19">
            <v>400</v>
          </cell>
        </row>
        <row r="20">
          <cell r="F20">
            <v>2</v>
          </cell>
        </row>
        <row r="21">
          <cell r="D21" t="str">
            <v>培养教师的思政素养</v>
          </cell>
        </row>
        <row r="21">
          <cell r="F21" t="str">
            <v>≥95%</v>
          </cell>
        </row>
        <row r="22">
          <cell r="D22" t="str">
            <v>同上一堂课</v>
          </cell>
        </row>
        <row r="22">
          <cell r="F22" t="str">
            <v>≥95%</v>
          </cell>
        </row>
        <row r="23">
          <cell r="D23" t="str">
            <v>摸清全省中职思政课教学情况</v>
          </cell>
        </row>
        <row r="23">
          <cell r="F23" t="str">
            <v>≥95%</v>
          </cell>
        </row>
        <row r="24">
          <cell r="D24" t="str">
            <v>教学科研活动</v>
          </cell>
        </row>
        <row r="24">
          <cell r="F24" t="str">
            <v>≥95%</v>
          </cell>
        </row>
        <row r="25">
          <cell r="D25" t="str">
            <v>提升全省教育系统党员、干部意识形态工作能力和水平</v>
          </cell>
        </row>
        <row r="25">
          <cell r="F25">
            <v>1</v>
          </cell>
        </row>
        <row r="26">
          <cell r="D26" t="str">
            <v>提升学工队伍素质</v>
          </cell>
        </row>
        <row r="26">
          <cell r="F26">
            <v>1</v>
          </cell>
        </row>
        <row r="27">
          <cell r="D27" t="str">
            <v>项目计划完成率</v>
          </cell>
        </row>
        <row r="27">
          <cell r="F27">
            <v>1</v>
          </cell>
        </row>
        <row r="28">
          <cell r="D28" t="str">
            <v>每学期1次</v>
          </cell>
        </row>
        <row r="28">
          <cell r="F28">
            <v>1</v>
          </cell>
        </row>
        <row r="29">
          <cell r="D29" t="str">
            <v>项目完成及时率</v>
          </cell>
        </row>
        <row r="29">
          <cell r="F29">
            <v>1</v>
          </cell>
        </row>
        <row r="30">
          <cell r="D30" t="str">
            <v>预算控制执行率</v>
          </cell>
        </row>
        <row r="30">
          <cell r="F30">
            <v>0.98</v>
          </cell>
        </row>
        <row r="31">
          <cell r="D31" t="str">
            <v>成本可控情况</v>
          </cell>
        </row>
        <row r="31">
          <cell r="F31">
            <v>1</v>
          </cell>
        </row>
        <row r="32">
          <cell r="D32" t="str">
            <v>资金利用率</v>
          </cell>
        </row>
        <row r="32">
          <cell r="F32">
            <v>1</v>
          </cell>
        </row>
        <row r="33">
          <cell r="D33" t="str">
            <v>学工队伍整体素质提升</v>
          </cell>
        </row>
        <row r="33">
          <cell r="F33">
            <v>1</v>
          </cell>
        </row>
        <row r="34">
          <cell r="D34" t="str">
            <v>对中职学校的影响力</v>
          </cell>
        </row>
        <row r="34">
          <cell r="F34" t="str">
            <v>≥95%</v>
          </cell>
        </row>
        <row r="35">
          <cell r="D35" t="str">
            <v>中职思政课教师教学能力提升</v>
          </cell>
        </row>
        <row r="35">
          <cell r="F35" t="str">
            <v>≥95%</v>
          </cell>
        </row>
        <row r="36">
          <cell r="D36" t="str">
            <v>中职思政课教学建设提升</v>
          </cell>
        </row>
        <row r="36">
          <cell r="F36" t="str">
            <v>≥95%</v>
          </cell>
        </row>
        <row r="37">
          <cell r="D37" t="str">
            <v>业务能力提升</v>
          </cell>
        </row>
        <row r="37">
          <cell r="F37">
            <v>1</v>
          </cell>
        </row>
        <row r="38">
          <cell r="D38" t="str">
            <v>中职思政课教师、学生教学科研活动丰富</v>
          </cell>
        </row>
        <row r="38">
          <cell r="F38" t="str">
            <v>≥95%</v>
          </cell>
        </row>
        <row r="39">
          <cell r="D39" t="str">
            <v>社会满意度</v>
          </cell>
        </row>
        <row r="39">
          <cell r="F39">
            <v>1</v>
          </cell>
        </row>
        <row r="40">
          <cell r="D40" t="str">
            <v>项目实施对生态环境的影响</v>
          </cell>
        </row>
        <row r="40">
          <cell r="F40" t="str">
            <v>无影响</v>
          </cell>
          <cell r="G40" t="str">
            <v>无影响</v>
          </cell>
        </row>
        <row r="41">
          <cell r="D41" t="str">
            <v>师生融洽度</v>
          </cell>
        </row>
        <row r="41">
          <cell r="F41">
            <v>0.98</v>
          </cell>
          <cell r="G41">
            <v>0.98</v>
          </cell>
        </row>
        <row r="42">
          <cell r="D42" t="str">
            <v>长效管理机制</v>
          </cell>
        </row>
        <row r="42">
          <cell r="F42">
            <v>1</v>
          </cell>
        </row>
        <row r="43">
          <cell r="D43" t="str">
            <v>长效管理机制</v>
          </cell>
        </row>
        <row r="43">
          <cell r="F43">
            <v>1</v>
          </cell>
        </row>
        <row r="44">
          <cell r="D44" t="str">
            <v>提高中职思政课教学建设水平</v>
          </cell>
        </row>
        <row r="44">
          <cell r="F44">
            <v>1</v>
          </cell>
        </row>
        <row r="45">
          <cell r="D45" t="str">
            <v>形成长效机制</v>
          </cell>
        </row>
        <row r="45">
          <cell r="F45">
            <v>1</v>
          </cell>
        </row>
        <row r="46">
          <cell r="D46" t="str">
            <v>长效管理机制</v>
          </cell>
        </row>
        <row r="46">
          <cell r="F46">
            <v>1.01</v>
          </cell>
        </row>
        <row r="47">
          <cell r="D47" t="str">
            <v>招生报道率</v>
          </cell>
        </row>
        <row r="47">
          <cell r="F47">
            <v>0.97</v>
          </cell>
        </row>
        <row r="48">
          <cell r="D48" t="str">
            <v>参训人员满意度</v>
          </cell>
        </row>
        <row r="48">
          <cell r="F48">
            <v>1</v>
          </cell>
        </row>
        <row r="49">
          <cell r="D49" t="str">
            <v>培训教师满意度</v>
          </cell>
        </row>
        <row r="49">
          <cell r="F49" t="str">
            <v>≥95%</v>
          </cell>
        </row>
        <row r="50">
          <cell r="D50" t="str">
            <v>学校满意度</v>
          </cell>
        </row>
        <row r="50">
          <cell r="F50">
            <v>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workbookViewId="0">
      <selection activeCell="F7" sqref="F7:G7"/>
    </sheetView>
  </sheetViews>
  <sheetFormatPr defaultColWidth="9" defaultRowHeight="13.5"/>
  <cols>
    <col min="1" max="1" width="5.25" customWidth="1"/>
    <col min="3" max="3" width="9.125" customWidth="1"/>
    <col min="5" max="5" width="12.375" customWidth="1"/>
    <col min="6" max="6" width="2.375" customWidth="1"/>
    <col min="7" max="7" width="10.875" customWidth="1"/>
    <col min="8" max="8" width="10.125" customWidth="1"/>
    <col min="9" max="9" width="6.875" customWidth="1"/>
    <col min="10" max="10" width="0.875" customWidth="1"/>
    <col min="11" max="11" width="8" customWidth="1"/>
    <col min="12" max="12" width="1" customWidth="1"/>
    <col min="13" max="13" width="7.75" customWidth="1"/>
    <col min="14" max="14" width="15.125" customWidth="1"/>
  </cols>
  <sheetData>
    <row r="1" ht="42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customHeight="1" spans="1:14">
      <c r="A2" s="2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" customHeight="1" spans="1:14">
      <c r="A3" s="2" t="s">
        <v>3</v>
      </c>
      <c r="B3" s="2"/>
      <c r="C3" s="2" t="s">
        <v>4</v>
      </c>
      <c r="D3" s="2"/>
      <c r="E3" s="2"/>
      <c r="F3" s="2"/>
      <c r="G3" s="2"/>
      <c r="H3" s="2" t="s">
        <v>5</v>
      </c>
      <c r="I3" s="2"/>
      <c r="J3" s="2" t="s">
        <v>6</v>
      </c>
      <c r="K3" s="2"/>
      <c r="L3" s="2"/>
      <c r="M3" s="2"/>
      <c r="N3" s="2"/>
    </row>
    <row r="4" ht="15" customHeight="1" spans="1:14">
      <c r="A4" s="2" t="s">
        <v>7</v>
      </c>
      <c r="B4" s="2"/>
      <c r="C4" s="2"/>
      <c r="D4" s="2"/>
      <c r="E4" s="2" t="s">
        <v>8</v>
      </c>
      <c r="F4" s="2" t="s">
        <v>9</v>
      </c>
      <c r="G4" s="2"/>
      <c r="H4" s="2" t="s">
        <v>10</v>
      </c>
      <c r="I4" s="2"/>
      <c r="J4" s="2" t="s">
        <v>11</v>
      </c>
      <c r="K4" s="2"/>
      <c r="L4" s="2" t="s">
        <v>12</v>
      </c>
      <c r="M4" s="2"/>
      <c r="N4" s="2" t="s">
        <v>13</v>
      </c>
    </row>
    <row r="5" ht="15" customHeight="1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5" customHeight="1" spans="1:16">
      <c r="A6" s="2"/>
      <c r="B6" s="2"/>
      <c r="C6" s="4" t="s">
        <v>14</v>
      </c>
      <c r="D6" s="4"/>
      <c r="E6" s="32">
        <v>145</v>
      </c>
      <c r="F6" s="56">
        <v>145</v>
      </c>
      <c r="G6" s="57"/>
      <c r="H6" s="32">
        <f>H7</f>
        <v>45</v>
      </c>
      <c r="I6" s="32"/>
      <c r="J6" s="2">
        <v>10</v>
      </c>
      <c r="K6" s="2"/>
      <c r="L6" s="52">
        <f>H6/F6</f>
        <v>0.310344827586207</v>
      </c>
      <c r="M6" s="52"/>
      <c r="N6" s="32">
        <f>ROUND(J6*L6,2)</f>
        <v>3.1</v>
      </c>
      <c r="O6" s="60"/>
      <c r="P6" s="61"/>
    </row>
    <row r="7" ht="15" customHeight="1" spans="1:14">
      <c r="A7" s="2"/>
      <c r="B7" s="2"/>
      <c r="C7" s="2" t="s">
        <v>15</v>
      </c>
      <c r="D7" s="2"/>
      <c r="E7" s="32">
        <v>145</v>
      </c>
      <c r="F7" s="56">
        <f>F6</f>
        <v>145</v>
      </c>
      <c r="G7" s="57"/>
      <c r="H7" s="32">
        <v>45</v>
      </c>
      <c r="I7" s="32"/>
      <c r="J7" s="2" t="s">
        <v>16</v>
      </c>
      <c r="K7" s="2"/>
      <c r="L7" s="2"/>
      <c r="M7" s="2"/>
      <c r="N7" s="2" t="s">
        <v>16</v>
      </c>
    </row>
    <row r="8" ht="15" customHeight="1" spans="1:14">
      <c r="A8" s="2"/>
      <c r="B8" s="2"/>
      <c r="C8" s="2" t="s">
        <v>17</v>
      </c>
      <c r="D8" s="2"/>
      <c r="E8" s="2"/>
      <c r="F8" s="2"/>
      <c r="G8" s="2"/>
      <c r="H8" s="2"/>
      <c r="I8" s="2"/>
      <c r="J8" s="2" t="s">
        <v>16</v>
      </c>
      <c r="K8" s="2"/>
      <c r="L8" s="2"/>
      <c r="M8" s="2"/>
      <c r="N8" s="2" t="s">
        <v>16</v>
      </c>
    </row>
    <row r="9" ht="15" customHeight="1" spans="1:14">
      <c r="A9" s="2"/>
      <c r="B9" s="2"/>
      <c r="C9" s="2" t="s">
        <v>18</v>
      </c>
      <c r="D9" s="2"/>
      <c r="E9" s="2"/>
      <c r="F9" s="2"/>
      <c r="G9" s="2"/>
      <c r="H9" s="2"/>
      <c r="I9" s="2"/>
      <c r="J9" s="2" t="s">
        <v>16</v>
      </c>
      <c r="K9" s="2"/>
      <c r="L9" s="2"/>
      <c r="M9" s="2"/>
      <c r="N9" s="2" t="s">
        <v>16</v>
      </c>
    </row>
    <row r="10" ht="15" customHeight="1" spans="1:14">
      <c r="A10" s="2" t="s">
        <v>19</v>
      </c>
      <c r="B10" s="2" t="s">
        <v>20</v>
      </c>
      <c r="C10" s="2"/>
      <c r="D10" s="2"/>
      <c r="E10" s="2"/>
      <c r="F10" s="2"/>
      <c r="G10" s="2"/>
      <c r="H10" s="2" t="s">
        <v>21</v>
      </c>
      <c r="I10" s="2"/>
      <c r="J10" s="2"/>
      <c r="K10" s="2"/>
      <c r="L10" s="2"/>
      <c r="M10" s="2"/>
      <c r="N10" s="2"/>
    </row>
    <row r="11" ht="29.45" customHeight="1" spans="1:14">
      <c r="A11" s="2"/>
      <c r="B11" s="58" t="s">
        <v>22</v>
      </c>
      <c r="C11" s="58"/>
      <c r="D11" s="58"/>
      <c r="E11" s="58"/>
      <c r="F11" s="58"/>
      <c r="G11" s="58"/>
      <c r="H11" s="2" t="s">
        <v>23</v>
      </c>
      <c r="I11" s="2"/>
      <c r="J11" s="2"/>
      <c r="K11" s="2"/>
      <c r="L11" s="2"/>
      <c r="M11" s="2"/>
      <c r="N11" s="2"/>
    </row>
    <row r="12" ht="18.95" customHeight="1" spans="1:14">
      <c r="A12" s="33" t="s">
        <v>24</v>
      </c>
      <c r="B12" s="34" t="s">
        <v>25</v>
      </c>
      <c r="C12" s="34" t="s">
        <v>26</v>
      </c>
      <c r="D12" s="34" t="s">
        <v>27</v>
      </c>
      <c r="E12" s="34"/>
      <c r="F12" s="34"/>
      <c r="G12" s="34" t="s">
        <v>28</v>
      </c>
      <c r="H12" s="34" t="s">
        <v>29</v>
      </c>
      <c r="I12" s="34" t="s">
        <v>11</v>
      </c>
      <c r="J12" s="34"/>
      <c r="K12" s="34" t="s">
        <v>13</v>
      </c>
      <c r="L12" s="34"/>
      <c r="M12" s="34" t="s">
        <v>30</v>
      </c>
      <c r="N12" s="34"/>
    </row>
    <row r="13" ht="32.1" customHeight="1" spans="1:14">
      <c r="A13" s="33"/>
      <c r="B13" s="34" t="s">
        <v>31</v>
      </c>
      <c r="C13" s="34" t="s">
        <v>32</v>
      </c>
      <c r="D13" s="40" t="str">
        <f>[1]项目支出绩效目标运行监控表!D14:E14</f>
        <v>2022级学生军训1次</v>
      </c>
      <c r="E13" s="41"/>
      <c r="F13" s="42"/>
      <c r="G13" s="34" t="str">
        <f>[1]项目支出绩效目标运行监控表!F14</f>
        <v>6800人</v>
      </c>
      <c r="H13" s="34">
        <v>0</v>
      </c>
      <c r="I13" s="34">
        <v>5</v>
      </c>
      <c r="J13" s="34"/>
      <c r="K13" s="34">
        <v>0</v>
      </c>
      <c r="L13" s="34"/>
      <c r="M13" s="34" t="s">
        <v>33</v>
      </c>
      <c r="N13" s="34"/>
    </row>
    <row r="14" ht="24.6" customHeight="1" spans="1:14">
      <c r="A14" s="33"/>
      <c r="B14" s="34"/>
      <c r="C14" s="34"/>
      <c r="D14" s="40" t="str">
        <f>[1]项目支出绩效目标运行监控表!D15:E15</f>
        <v>参加全国、全省军训培训</v>
      </c>
      <c r="E14" s="41"/>
      <c r="F14" s="42"/>
      <c r="G14" s="34" t="str">
        <f>[1]项目支出绩效目标运行监控表!F15</f>
        <v>10次</v>
      </c>
      <c r="H14" s="34">
        <v>0</v>
      </c>
      <c r="I14" s="34">
        <v>5</v>
      </c>
      <c r="J14" s="34"/>
      <c r="K14" s="34">
        <v>0</v>
      </c>
      <c r="L14" s="34"/>
      <c r="M14" s="34" t="s">
        <v>34</v>
      </c>
      <c r="N14" s="34"/>
    </row>
    <row r="15" ht="25.5" customHeight="1" spans="1:14">
      <c r="A15" s="33"/>
      <c r="B15" s="34"/>
      <c r="C15" s="34"/>
      <c r="D15" s="40" t="str">
        <f>[1]项目支出绩效目标运行监控表!D16:E16</f>
        <v>组织军士生军事拉练1次</v>
      </c>
      <c r="E15" s="41"/>
      <c r="F15" s="42"/>
      <c r="G15" s="34" t="str">
        <f>[1]项目支出绩效目标运行监控表!F16</f>
        <v>1次</v>
      </c>
      <c r="H15" s="34">
        <v>0</v>
      </c>
      <c r="I15" s="34">
        <v>5</v>
      </c>
      <c r="J15" s="34"/>
      <c r="K15" s="34">
        <v>0</v>
      </c>
      <c r="L15" s="34"/>
      <c r="M15" s="34" t="s">
        <v>35</v>
      </c>
      <c r="N15" s="34"/>
    </row>
    <row r="16" ht="25.5" customHeight="1" spans="1:14">
      <c r="A16" s="33"/>
      <c r="B16" s="34"/>
      <c r="C16" s="34"/>
      <c r="D16" s="40" t="str">
        <f>[1]项目支出绩效目标运行监控表!D17:E17</f>
        <v>组织军事培训</v>
      </c>
      <c r="E16" s="41"/>
      <c r="F16" s="42"/>
      <c r="G16" s="34" t="str">
        <f>[1]项目支出绩效目标运行监控表!F17</f>
        <v>10场</v>
      </c>
      <c r="H16" s="34">
        <v>0</v>
      </c>
      <c r="I16" s="34">
        <v>5</v>
      </c>
      <c r="J16" s="34"/>
      <c r="K16" s="34">
        <v>0</v>
      </c>
      <c r="L16" s="34"/>
      <c r="M16" s="34" t="s">
        <v>36</v>
      </c>
      <c r="N16" s="34"/>
    </row>
    <row r="17" ht="26.45" customHeight="1" spans="1:14">
      <c r="A17" s="33"/>
      <c r="B17" s="34"/>
      <c r="C17" s="34"/>
      <c r="D17" s="40" t="str">
        <f>[1]项目支出绩效目标运行监控表!D18:E18</f>
        <v>参观爱国主义图片展</v>
      </c>
      <c r="E17" s="41"/>
      <c r="F17" s="42"/>
      <c r="G17" s="34" t="str">
        <f>[1]项目支出绩效目标运行监控表!F18</f>
        <v>1次</v>
      </c>
      <c r="H17" s="34">
        <v>0</v>
      </c>
      <c r="I17" s="34">
        <v>5</v>
      </c>
      <c r="J17" s="34"/>
      <c r="K17" s="34">
        <v>0</v>
      </c>
      <c r="L17" s="34"/>
      <c r="M17" s="34" t="s">
        <v>37</v>
      </c>
      <c r="N17" s="34"/>
    </row>
    <row r="18" ht="24" customHeight="1" spans="1:14">
      <c r="A18" s="33"/>
      <c r="B18" s="34"/>
      <c r="C18" s="34" t="s">
        <v>38</v>
      </c>
      <c r="D18" s="35" t="str">
        <f>[1]项目支出绩效目标运行监控表!D19:E19</f>
        <v>购买军训所需物资</v>
      </c>
      <c r="E18" s="35"/>
      <c r="F18" s="35"/>
      <c r="G18" s="34" t="str">
        <f>[1]项目支出绩效目标运行监控表!F19</f>
        <v>5批</v>
      </c>
      <c r="H18" s="34">
        <v>5</v>
      </c>
      <c r="I18" s="34">
        <v>6</v>
      </c>
      <c r="J18" s="34"/>
      <c r="K18" s="34">
        <v>6</v>
      </c>
      <c r="L18" s="34"/>
      <c r="M18" s="34" t="s">
        <v>39</v>
      </c>
      <c r="N18" s="34"/>
    </row>
    <row r="19" ht="26.45" customHeight="1" spans="1:14">
      <c r="A19" s="33"/>
      <c r="B19" s="34"/>
      <c r="C19" s="34"/>
      <c r="D19" s="35" t="str">
        <f>[1]项目支出绩效目标运行监控表!D20:E20</f>
        <v>购买军训奖品</v>
      </c>
      <c r="E19" s="35"/>
      <c r="F19" s="35"/>
      <c r="G19" s="34" t="str">
        <f>[1]项目支出绩效目标运行监控表!F20</f>
        <v>2040人</v>
      </c>
      <c r="H19" s="34">
        <v>0</v>
      </c>
      <c r="I19" s="34">
        <v>6</v>
      </c>
      <c r="J19" s="34"/>
      <c r="K19" s="34">
        <v>0</v>
      </c>
      <c r="L19" s="34"/>
      <c r="M19" s="34" t="s">
        <v>39</v>
      </c>
      <c r="N19" s="34"/>
    </row>
    <row r="20" ht="24" customHeight="1" spans="1:14">
      <c r="A20" s="33"/>
      <c r="B20" s="34"/>
      <c r="C20" s="34" t="s">
        <v>40</v>
      </c>
      <c r="D20" s="35" t="str">
        <f>[1]项目支出绩效目标运行监控表!D21:E21</f>
        <v>高效完成军训工作</v>
      </c>
      <c r="E20" s="35"/>
      <c r="F20" s="35"/>
      <c r="G20" s="34" t="str">
        <f>[1]项目支出绩效目标运行监控表!F21</f>
        <v>6800人</v>
      </c>
      <c r="H20" s="34">
        <v>0</v>
      </c>
      <c r="I20" s="34">
        <v>6</v>
      </c>
      <c r="J20" s="34"/>
      <c r="K20" s="34">
        <v>0</v>
      </c>
      <c r="L20" s="34"/>
      <c r="M20" s="34" t="s">
        <v>39</v>
      </c>
      <c r="N20" s="34"/>
    </row>
    <row r="21" ht="24" customHeight="1" spans="1:14">
      <c r="A21" s="33"/>
      <c r="B21" s="34"/>
      <c r="C21" s="34"/>
      <c r="D21" s="35" t="str">
        <f>[1]项目支出绩效目标运行监控表!D22:E22</f>
        <v>按时完成军事理论培训任务</v>
      </c>
      <c r="E21" s="35"/>
      <c r="F21" s="35"/>
      <c r="G21" s="34" t="str">
        <f>[1]项目支出绩效目标运行监控表!F22</f>
        <v>6800人</v>
      </c>
      <c r="H21" s="34">
        <v>0</v>
      </c>
      <c r="I21" s="34">
        <v>7</v>
      </c>
      <c r="J21" s="34"/>
      <c r="K21" s="34">
        <v>0</v>
      </c>
      <c r="L21" s="34"/>
      <c r="M21" s="34" t="s">
        <v>39</v>
      </c>
      <c r="N21" s="34"/>
    </row>
    <row r="22" ht="24" customHeight="1" spans="1:14">
      <c r="A22" s="33"/>
      <c r="B22" s="38" t="s">
        <v>41</v>
      </c>
      <c r="C22" s="34" t="s">
        <v>42</v>
      </c>
      <c r="D22" s="35" t="str">
        <f>[1]项目支出绩效目标运行监控表!D26:E26</f>
        <v>加强学生身体素质</v>
      </c>
      <c r="E22" s="35"/>
      <c r="F22" s="35"/>
      <c r="G22" s="34" t="str">
        <f>[1]项目支出绩效目标运行监控表!F26</f>
        <v>6800人</v>
      </c>
      <c r="H22" s="34">
        <v>0</v>
      </c>
      <c r="I22" s="34">
        <v>15</v>
      </c>
      <c r="J22" s="34"/>
      <c r="K22" s="34">
        <v>0</v>
      </c>
      <c r="L22" s="34"/>
      <c r="M22" s="34" t="s">
        <v>39</v>
      </c>
      <c r="N22" s="34"/>
    </row>
    <row r="23" ht="24" customHeight="1" spans="1:14">
      <c r="A23" s="33"/>
      <c r="B23" s="39"/>
      <c r="C23" s="34"/>
      <c r="D23" s="35" t="str">
        <f>[1]项目支出绩效目标运行监控表!D27:E27</f>
        <v>提升学生素养</v>
      </c>
      <c r="E23" s="35"/>
      <c r="F23" s="35"/>
      <c r="G23" s="34" t="str">
        <f>[1]项目支出绩效目标运行监控表!F27</f>
        <v>6800人</v>
      </c>
      <c r="H23" s="34">
        <v>0</v>
      </c>
      <c r="I23" s="34">
        <v>15</v>
      </c>
      <c r="J23" s="34"/>
      <c r="K23" s="34">
        <v>0</v>
      </c>
      <c r="L23" s="34"/>
      <c r="M23" s="34" t="s">
        <v>39</v>
      </c>
      <c r="N23" s="34"/>
    </row>
    <row r="24" ht="24" customHeight="1" spans="1:14">
      <c r="A24" s="33"/>
      <c r="B24" s="34" t="s">
        <v>43</v>
      </c>
      <c r="C24" s="34" t="s">
        <v>44</v>
      </c>
      <c r="D24" s="35" t="str">
        <f>[1]项目支出绩效目标运行监控表!D31:E31</f>
        <v>组织军训工作汇报</v>
      </c>
      <c r="E24" s="35"/>
      <c r="F24" s="35"/>
      <c r="G24" s="34" t="str">
        <f>[1]项目支出绩效目标运行监控表!F31</f>
        <v>1次</v>
      </c>
      <c r="H24" s="34">
        <v>0</v>
      </c>
      <c r="I24" s="34">
        <v>5</v>
      </c>
      <c r="J24" s="34"/>
      <c r="K24" s="34">
        <v>0</v>
      </c>
      <c r="L24" s="34"/>
      <c r="M24" s="34" t="s">
        <v>39</v>
      </c>
      <c r="N24" s="34"/>
    </row>
    <row r="25" ht="24" customHeight="1" spans="1:14">
      <c r="A25" s="33"/>
      <c r="B25" s="34"/>
      <c r="C25" s="34"/>
      <c r="D25" s="35" t="str">
        <f>[1]项目支出绩效目标运行监控表!D32:E32</f>
        <v>组织军事理论考试</v>
      </c>
      <c r="E25" s="35"/>
      <c r="F25" s="35"/>
      <c r="G25" s="34" t="str">
        <f>[1]项目支出绩效目标运行监控表!F32</f>
        <v>1次</v>
      </c>
      <c r="H25" s="34">
        <v>0</v>
      </c>
      <c r="I25" s="34">
        <v>5</v>
      </c>
      <c r="J25" s="34"/>
      <c r="K25" s="34">
        <v>0</v>
      </c>
      <c r="L25" s="34"/>
      <c r="M25" s="34" t="s">
        <v>39</v>
      </c>
      <c r="N25" s="34"/>
    </row>
    <row r="26" ht="15" customHeight="1" spans="1:16">
      <c r="A26" s="44" t="s">
        <v>45</v>
      </c>
      <c r="B26" s="44"/>
      <c r="C26" s="44"/>
      <c r="D26" s="44"/>
      <c r="E26" s="44"/>
      <c r="F26" s="44"/>
      <c r="G26" s="44"/>
      <c r="H26" s="44"/>
      <c r="I26" s="44">
        <f>SUM(I13:J25)+J6</f>
        <v>100</v>
      </c>
      <c r="J26" s="44"/>
      <c r="K26" s="44">
        <f>SUM(K13:L25)+N6</f>
        <v>9.1</v>
      </c>
      <c r="L26" s="44"/>
      <c r="M26" s="14"/>
      <c r="N26" s="14"/>
      <c r="P26" s="47"/>
    </row>
    <row r="27" spans="1:14">
      <c r="A27" s="10" t="s">
        <v>46</v>
      </c>
      <c r="B27" s="11" t="s">
        <v>47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5"/>
    </row>
    <row r="28" spans="1:14">
      <c r="A28" s="13" t="s">
        <v>48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ht="51.95" customHeight="1" spans="1:14">
      <c r="A29" s="13" t="s">
        <v>49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ht="41.1" customHeight="1" spans="1:14">
      <c r="A30" s="13" t="s">
        <v>50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ht="15.95" customHeight="1"/>
  </sheetData>
  <mergeCells count="113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B27:N27"/>
    <mergeCell ref="A28:N28"/>
    <mergeCell ref="A29:N29"/>
    <mergeCell ref="A30:N30"/>
    <mergeCell ref="A10:A11"/>
    <mergeCell ref="A12:A25"/>
    <mergeCell ref="B13:B21"/>
    <mergeCell ref="B22:B23"/>
    <mergeCell ref="B24:B25"/>
    <mergeCell ref="C13:C17"/>
    <mergeCell ref="C18:C19"/>
    <mergeCell ref="C20:C21"/>
    <mergeCell ref="C22:C23"/>
    <mergeCell ref="C24:C25"/>
    <mergeCell ref="E4:E5"/>
    <mergeCell ref="N4:N5"/>
    <mergeCell ref="A4:B9"/>
    <mergeCell ref="C4:D5"/>
    <mergeCell ref="F4:G5"/>
    <mergeCell ref="H4:I5"/>
    <mergeCell ref="J4:K5"/>
    <mergeCell ref="L4:M5"/>
  </mergeCells>
  <pageMargins left="0.75" right="0.75" top="1" bottom="1" header="0.5" footer="0.5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5"/>
  <sheetViews>
    <sheetView workbookViewId="0">
      <selection activeCell="A54" sqref="A54:N54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0.875" customWidth="1"/>
    <col min="8" max="8" width="10.125" customWidth="1"/>
    <col min="9" max="9" width="6.875" customWidth="1"/>
    <col min="10" max="10" width="0.875" customWidth="1"/>
    <col min="11" max="11" width="8" customWidth="1"/>
    <col min="12" max="12" width="1" customWidth="1"/>
    <col min="13" max="13" width="6.875" customWidth="1"/>
    <col min="14" max="14" width="36.125" customWidth="1"/>
    <col min="16" max="16" width="9.375"/>
  </cols>
  <sheetData>
    <row r="1" ht="42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customHeight="1" spans="1:14">
      <c r="A2" s="2" t="s">
        <v>1</v>
      </c>
      <c r="B2" s="2"/>
      <c r="C2" s="2" t="s">
        <v>51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" customHeight="1" spans="1:14">
      <c r="A3" s="2" t="s">
        <v>3</v>
      </c>
      <c r="B3" s="2"/>
      <c r="C3" s="2" t="s">
        <v>4</v>
      </c>
      <c r="D3" s="2"/>
      <c r="E3" s="2"/>
      <c r="F3" s="2"/>
      <c r="G3" s="2"/>
      <c r="H3" s="2" t="s">
        <v>5</v>
      </c>
      <c r="I3" s="2"/>
      <c r="J3" s="2" t="s">
        <v>6</v>
      </c>
      <c r="K3" s="2"/>
      <c r="L3" s="2"/>
      <c r="M3" s="2"/>
      <c r="N3" s="2"/>
    </row>
    <row r="4" ht="15" customHeight="1" spans="1:14">
      <c r="A4" s="2" t="s">
        <v>7</v>
      </c>
      <c r="B4" s="2"/>
      <c r="C4" s="2"/>
      <c r="D4" s="2"/>
      <c r="E4" s="2" t="s">
        <v>8</v>
      </c>
      <c r="F4" s="2" t="s">
        <v>9</v>
      </c>
      <c r="G4" s="2"/>
      <c r="H4" s="2" t="s">
        <v>10</v>
      </c>
      <c r="I4" s="2"/>
      <c r="J4" s="2" t="s">
        <v>11</v>
      </c>
      <c r="K4" s="2"/>
      <c r="L4" s="2" t="s">
        <v>12</v>
      </c>
      <c r="M4" s="2"/>
      <c r="N4" s="2" t="s">
        <v>13</v>
      </c>
    </row>
    <row r="5" ht="15" customHeight="1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5" customHeight="1" spans="1:15">
      <c r="A6" s="2"/>
      <c r="B6" s="2"/>
      <c r="C6" s="4" t="s">
        <v>14</v>
      </c>
      <c r="D6" s="4"/>
      <c r="E6" s="32">
        <v>60</v>
      </c>
      <c r="F6" s="56">
        <f>60</f>
        <v>60</v>
      </c>
      <c r="G6" s="57"/>
      <c r="H6" s="2">
        <f>29.97</f>
        <v>29.97</v>
      </c>
      <c r="I6" s="2"/>
      <c r="J6" s="2">
        <v>10</v>
      </c>
      <c r="K6" s="2"/>
      <c r="L6" s="52">
        <f>H6/F6</f>
        <v>0.4995</v>
      </c>
      <c r="M6" s="52"/>
      <c r="N6" s="2">
        <f>ROUND(L6*J6,2)</f>
        <v>5</v>
      </c>
      <c r="O6" s="59"/>
    </row>
    <row r="7" ht="15" customHeight="1" spans="1:14">
      <c r="A7" s="2"/>
      <c r="B7" s="2"/>
      <c r="C7" s="2" t="s">
        <v>15</v>
      </c>
      <c r="D7" s="2"/>
      <c r="E7" s="32">
        <v>60</v>
      </c>
      <c r="F7" s="56">
        <f>F6</f>
        <v>60</v>
      </c>
      <c r="G7" s="57"/>
      <c r="H7" s="2">
        <f>29.97</f>
        <v>29.97</v>
      </c>
      <c r="I7" s="2"/>
      <c r="J7" s="2" t="s">
        <v>16</v>
      </c>
      <c r="K7" s="2"/>
      <c r="L7" s="2"/>
      <c r="M7" s="2"/>
      <c r="N7" s="2" t="s">
        <v>16</v>
      </c>
    </row>
    <row r="8" ht="15" customHeight="1" spans="1:14">
      <c r="A8" s="2"/>
      <c r="B8" s="2"/>
      <c r="C8" s="2" t="s">
        <v>17</v>
      </c>
      <c r="D8" s="2"/>
      <c r="E8" s="2"/>
      <c r="F8" s="2"/>
      <c r="G8" s="2"/>
      <c r="H8" s="2"/>
      <c r="I8" s="2"/>
      <c r="J8" s="2" t="s">
        <v>16</v>
      </c>
      <c r="K8" s="2"/>
      <c r="L8" s="2"/>
      <c r="M8" s="2"/>
      <c r="N8" s="2" t="s">
        <v>16</v>
      </c>
    </row>
    <row r="9" ht="15" customHeight="1" spans="1:14">
      <c r="A9" s="2"/>
      <c r="B9" s="2"/>
      <c r="C9" s="2" t="s">
        <v>18</v>
      </c>
      <c r="D9" s="2"/>
      <c r="E9" s="2"/>
      <c r="F9" s="2"/>
      <c r="G9" s="2"/>
      <c r="H9" s="2"/>
      <c r="I9" s="2"/>
      <c r="J9" s="2" t="s">
        <v>16</v>
      </c>
      <c r="K9" s="2"/>
      <c r="L9" s="2"/>
      <c r="M9" s="2"/>
      <c r="N9" s="2" t="s">
        <v>16</v>
      </c>
    </row>
    <row r="10" ht="15" customHeight="1" spans="1:14">
      <c r="A10" s="2" t="s">
        <v>19</v>
      </c>
      <c r="B10" s="2" t="s">
        <v>20</v>
      </c>
      <c r="C10" s="2"/>
      <c r="D10" s="2"/>
      <c r="E10" s="2"/>
      <c r="F10" s="2"/>
      <c r="G10" s="2"/>
      <c r="H10" s="2" t="s">
        <v>21</v>
      </c>
      <c r="I10" s="2"/>
      <c r="J10" s="2"/>
      <c r="K10" s="2"/>
      <c r="L10" s="2"/>
      <c r="M10" s="2"/>
      <c r="N10" s="2"/>
    </row>
    <row r="11" ht="80.45" customHeight="1" spans="1:14">
      <c r="A11" s="2"/>
      <c r="B11" s="58" t="s">
        <v>52</v>
      </c>
      <c r="C11" s="58"/>
      <c r="D11" s="58"/>
      <c r="E11" s="58"/>
      <c r="F11" s="58"/>
      <c r="G11" s="58"/>
      <c r="H11" s="2" t="s">
        <v>53</v>
      </c>
      <c r="I11" s="2"/>
      <c r="J11" s="2"/>
      <c r="K11" s="2"/>
      <c r="L11" s="2"/>
      <c r="M11" s="2"/>
      <c r="N11" s="2"/>
    </row>
    <row r="12" ht="18.95" customHeight="1" spans="1:18">
      <c r="A12" s="33" t="s">
        <v>24</v>
      </c>
      <c r="B12" s="34" t="s">
        <v>25</v>
      </c>
      <c r="C12" s="34" t="s">
        <v>26</v>
      </c>
      <c r="D12" s="34" t="s">
        <v>27</v>
      </c>
      <c r="E12" s="34"/>
      <c r="F12" s="34"/>
      <c r="G12" s="34" t="s">
        <v>28</v>
      </c>
      <c r="H12" s="34" t="s">
        <v>29</v>
      </c>
      <c r="I12" s="34" t="s">
        <v>11</v>
      </c>
      <c r="J12" s="34"/>
      <c r="K12" s="34" t="s">
        <v>13</v>
      </c>
      <c r="L12" s="34"/>
      <c r="M12" s="34" t="s">
        <v>30</v>
      </c>
      <c r="N12" s="34"/>
      <c r="R12" s="46"/>
    </row>
    <row r="13" ht="15" customHeight="1" spans="1:18">
      <c r="A13" s="33"/>
      <c r="B13" s="34" t="s">
        <v>31</v>
      </c>
      <c r="C13" s="34" t="s">
        <v>32</v>
      </c>
      <c r="D13" s="35" t="str">
        <f>[2]项目支出绩效目标运行监控表!D14:E14</f>
        <v>思政课集体备课</v>
      </c>
      <c r="E13" s="35"/>
      <c r="F13" s="35"/>
      <c r="G13" s="34">
        <f>[2]项目支出绩效目标运行监控表!F14</f>
        <v>2</v>
      </c>
      <c r="H13" s="34">
        <v>2</v>
      </c>
      <c r="I13" s="34">
        <v>3</v>
      </c>
      <c r="J13" s="34"/>
      <c r="K13" s="34">
        <v>3</v>
      </c>
      <c r="L13" s="34"/>
      <c r="M13" s="34"/>
      <c r="N13" s="34"/>
      <c r="R13" s="46"/>
    </row>
    <row r="14" ht="15" customHeight="1" spans="1:14">
      <c r="A14" s="33"/>
      <c r="B14" s="34"/>
      <c r="C14" s="34"/>
      <c r="D14" s="35" t="str">
        <f>[2]项目支出绩效目标运行监控表!D15:E15</f>
        <v>全省思政课教师培训</v>
      </c>
      <c r="E14" s="35"/>
      <c r="F14" s="35"/>
      <c r="G14" s="34">
        <f>[2]项目支出绩效目标运行监控表!F15</f>
        <v>1</v>
      </c>
      <c r="H14" s="34">
        <v>1</v>
      </c>
      <c r="I14" s="34">
        <v>3</v>
      </c>
      <c r="J14" s="34"/>
      <c r="K14" s="34">
        <v>3</v>
      </c>
      <c r="L14" s="34"/>
      <c r="M14" s="34"/>
      <c r="N14" s="34"/>
    </row>
    <row r="15" ht="37.5" customHeight="1" spans="1:14">
      <c r="A15" s="33"/>
      <c r="B15" s="34"/>
      <c r="C15" s="34"/>
      <c r="D15" s="35" t="str">
        <f>[2]项目支出绩效目标运行监控表!D16:E16</f>
        <v>教研活动</v>
      </c>
      <c r="E15" s="35"/>
      <c r="F15" s="35"/>
      <c r="G15" s="34">
        <f>[2]项目支出绩效目标运行监控表!F16</f>
        <v>2</v>
      </c>
      <c r="H15" s="34">
        <v>0</v>
      </c>
      <c r="I15" s="34">
        <v>3</v>
      </c>
      <c r="J15" s="34"/>
      <c r="K15" s="34">
        <v>0</v>
      </c>
      <c r="L15" s="34"/>
      <c r="M15" s="34" t="s">
        <v>54</v>
      </c>
      <c r="N15" s="34"/>
    </row>
    <row r="16" ht="35.45" customHeight="1" spans="1:14">
      <c r="A16" s="33"/>
      <c r="B16" s="34"/>
      <c r="C16" s="34"/>
      <c r="D16" s="35" t="str">
        <f>[2]项目支出绩效目标运行监控表!D17:E17</f>
        <v>学工队伍培训2次</v>
      </c>
      <c r="E16" s="35"/>
      <c r="F16" s="35"/>
      <c r="G16" s="34" t="str">
        <f>[2]项目支出绩效目标运行监控表!F17</f>
        <v>500人次</v>
      </c>
      <c r="H16" s="34">
        <v>0</v>
      </c>
      <c r="I16" s="34">
        <v>2</v>
      </c>
      <c r="J16" s="34"/>
      <c r="K16" s="34">
        <v>0</v>
      </c>
      <c r="L16" s="34"/>
      <c r="M16" s="34" t="s">
        <v>55</v>
      </c>
      <c r="N16" s="34"/>
    </row>
    <row r="17" ht="15" customHeight="1" spans="1:14">
      <c r="A17" s="33"/>
      <c r="B17" s="34"/>
      <c r="C17" s="34"/>
      <c r="D17" s="35" t="str">
        <f>[2]项目支出绩效目标运行监控表!D18:E18</f>
        <v>中职思政课调研活动</v>
      </c>
      <c r="E17" s="35"/>
      <c r="F17" s="35"/>
      <c r="G17" s="34">
        <f>[2]项目支出绩效目标运行监控表!F18</f>
        <v>1</v>
      </c>
      <c r="H17" s="34">
        <v>1</v>
      </c>
      <c r="I17" s="34">
        <v>2</v>
      </c>
      <c r="J17" s="34"/>
      <c r="K17" s="34">
        <v>2</v>
      </c>
      <c r="L17" s="34"/>
      <c r="M17" s="34"/>
      <c r="N17" s="34"/>
    </row>
    <row r="18" ht="26.1" customHeight="1" spans="1:14">
      <c r="A18" s="33"/>
      <c r="B18" s="34"/>
      <c r="C18" s="34"/>
      <c r="D18" s="35" t="str">
        <f>[2]项目支出绩效目标运行监控表!D19:E19</f>
        <v>参加培训人数</v>
      </c>
      <c r="E18" s="35"/>
      <c r="F18" s="35"/>
      <c r="G18" s="34">
        <f>[2]项目支出绩效目标运行监控表!F19</f>
        <v>400</v>
      </c>
      <c r="H18" s="34">
        <v>292</v>
      </c>
      <c r="I18" s="34">
        <v>3</v>
      </c>
      <c r="J18" s="34"/>
      <c r="K18" s="34">
        <v>2.19</v>
      </c>
      <c r="L18" s="34"/>
      <c r="M18" s="34" t="s">
        <v>56</v>
      </c>
      <c r="N18" s="34"/>
    </row>
    <row r="19" ht="27" customHeight="1" spans="1:14">
      <c r="A19" s="33"/>
      <c r="B19" s="34"/>
      <c r="C19" s="34"/>
      <c r="D19" s="40" t="s">
        <v>57</v>
      </c>
      <c r="E19" s="41"/>
      <c r="F19" s="42"/>
      <c r="G19" s="34">
        <f>[2]项目支出绩效目标运行监控表!F20</f>
        <v>2</v>
      </c>
      <c r="H19" s="34">
        <v>0</v>
      </c>
      <c r="I19" s="34">
        <v>3</v>
      </c>
      <c r="J19" s="34"/>
      <c r="K19" s="34">
        <v>0</v>
      </c>
      <c r="L19" s="34"/>
      <c r="M19" s="34" t="s">
        <v>58</v>
      </c>
      <c r="N19" s="34"/>
    </row>
    <row r="20" ht="15" customHeight="1" spans="1:14">
      <c r="A20" s="33"/>
      <c r="B20" s="34"/>
      <c r="C20" s="34" t="s">
        <v>38</v>
      </c>
      <c r="D20" s="35" t="str">
        <f>[2]项目支出绩效目标运行监控表!D21:E21</f>
        <v>培养教师的思政素养</v>
      </c>
      <c r="E20" s="35"/>
      <c r="F20" s="35"/>
      <c r="G20" s="34" t="str">
        <f>[2]项目支出绩效目标运行监控表!F21</f>
        <v>≥95%</v>
      </c>
      <c r="H20" s="34" t="s">
        <v>59</v>
      </c>
      <c r="I20" s="34">
        <v>3</v>
      </c>
      <c r="J20" s="34"/>
      <c r="K20" s="34">
        <v>3</v>
      </c>
      <c r="L20" s="34"/>
      <c r="M20" s="34"/>
      <c r="N20" s="34"/>
    </row>
    <row r="21" ht="15" customHeight="1" spans="1:14">
      <c r="A21" s="33"/>
      <c r="B21" s="34"/>
      <c r="C21" s="34"/>
      <c r="D21" s="35" t="str">
        <f>[2]项目支出绩效目标运行监控表!D22:E22</f>
        <v>同上一堂课</v>
      </c>
      <c r="E21" s="35"/>
      <c r="F21" s="35"/>
      <c r="G21" s="34" t="str">
        <f>[2]项目支出绩效目标运行监控表!F22</f>
        <v>≥95%</v>
      </c>
      <c r="H21" s="34" t="s">
        <v>59</v>
      </c>
      <c r="I21" s="34">
        <v>2</v>
      </c>
      <c r="J21" s="34"/>
      <c r="K21" s="34">
        <v>2</v>
      </c>
      <c r="L21" s="34"/>
      <c r="M21" s="34"/>
      <c r="N21" s="34"/>
    </row>
    <row r="22" ht="15" customHeight="1" spans="1:14">
      <c r="A22" s="33"/>
      <c r="B22" s="34"/>
      <c r="C22" s="34"/>
      <c r="D22" s="35" t="str">
        <f>[2]项目支出绩效目标运行监控表!D23:E23</f>
        <v>摸清全省中职思政课教学情况</v>
      </c>
      <c r="E22" s="35"/>
      <c r="F22" s="35"/>
      <c r="G22" s="34" t="str">
        <f>[2]项目支出绩效目标运行监控表!F23</f>
        <v>≥95%</v>
      </c>
      <c r="H22" s="34" t="s">
        <v>59</v>
      </c>
      <c r="I22" s="34">
        <v>3</v>
      </c>
      <c r="J22" s="34"/>
      <c r="K22" s="34">
        <v>3</v>
      </c>
      <c r="L22" s="34"/>
      <c r="M22" s="34"/>
      <c r="N22" s="34"/>
    </row>
    <row r="23" ht="38.1" customHeight="1" spans="1:14">
      <c r="A23" s="33"/>
      <c r="B23" s="34"/>
      <c r="C23" s="34"/>
      <c r="D23" s="35" t="str">
        <f>[2]项目支出绩效目标运行监控表!D24:E24</f>
        <v>教学科研活动</v>
      </c>
      <c r="E23" s="35"/>
      <c r="F23" s="35"/>
      <c r="G23" s="34" t="str">
        <f>[2]项目支出绩效目标运行监控表!F24</f>
        <v>≥95%</v>
      </c>
      <c r="H23" s="34">
        <v>0</v>
      </c>
      <c r="I23" s="34">
        <v>3</v>
      </c>
      <c r="J23" s="34"/>
      <c r="K23" s="34">
        <v>0</v>
      </c>
      <c r="L23" s="34"/>
      <c r="M23" s="34" t="s">
        <v>54</v>
      </c>
      <c r="N23" s="34"/>
    </row>
    <row r="24" ht="23.1" customHeight="1" spans="1:14">
      <c r="A24" s="33"/>
      <c r="B24" s="34"/>
      <c r="C24" s="34"/>
      <c r="D24" s="35" t="str">
        <f>[2]项目支出绩效目标运行监控表!D25:E25</f>
        <v>提升全省教育系统党员、干部意识形态工作能力和水平</v>
      </c>
      <c r="E24" s="35"/>
      <c r="F24" s="35"/>
      <c r="G24" s="36">
        <f>[2]项目支出绩效目标运行监控表!F25</f>
        <v>1</v>
      </c>
      <c r="H24" s="36">
        <v>1</v>
      </c>
      <c r="I24" s="34">
        <v>3</v>
      </c>
      <c r="J24" s="34"/>
      <c r="K24" s="34">
        <v>3</v>
      </c>
      <c r="L24" s="34"/>
      <c r="M24" s="34"/>
      <c r="N24" s="34"/>
    </row>
    <row r="25" ht="33" customHeight="1" spans="1:14">
      <c r="A25" s="33"/>
      <c r="B25" s="34"/>
      <c r="C25" s="34"/>
      <c r="D25" s="35" t="str">
        <f>[2]项目支出绩效目标运行监控表!D26:E26</f>
        <v>提升学工队伍素质</v>
      </c>
      <c r="E25" s="35"/>
      <c r="F25" s="35"/>
      <c r="G25" s="36">
        <f>[2]项目支出绩效目标运行监控表!F26</f>
        <v>1</v>
      </c>
      <c r="H25" s="34">
        <v>0</v>
      </c>
      <c r="I25" s="34">
        <v>3</v>
      </c>
      <c r="J25" s="34"/>
      <c r="K25" s="34">
        <v>0</v>
      </c>
      <c r="L25" s="34"/>
      <c r="M25" s="34" t="s">
        <v>60</v>
      </c>
      <c r="N25" s="34"/>
    </row>
    <row r="26" ht="37.5" customHeight="1" spans="1:16">
      <c r="A26" s="33"/>
      <c r="B26" s="34"/>
      <c r="C26" s="34" t="s">
        <v>40</v>
      </c>
      <c r="D26" s="35" t="str">
        <f>[2]项目支出绩效目标运行监控表!D27:E27</f>
        <v>项目计划完成率</v>
      </c>
      <c r="E26" s="35"/>
      <c r="F26" s="35"/>
      <c r="G26" s="37">
        <f>[2]项目支出绩效目标运行监控表!F27</f>
        <v>1</v>
      </c>
      <c r="H26" s="51">
        <v>0.4286</v>
      </c>
      <c r="I26" s="34">
        <v>3</v>
      </c>
      <c r="J26" s="34"/>
      <c r="K26" s="34">
        <v>1.29</v>
      </c>
      <c r="L26" s="34"/>
      <c r="M26" s="34" t="s">
        <v>61</v>
      </c>
      <c r="N26" s="34"/>
      <c r="P26" s="46"/>
    </row>
    <row r="27" ht="33.6" customHeight="1" spans="1:16">
      <c r="A27" s="33"/>
      <c r="B27" s="34"/>
      <c r="C27" s="34"/>
      <c r="D27" s="35" t="str">
        <f>[2]项目支出绩效目标运行监控表!D28:E28</f>
        <v>每学期1次</v>
      </c>
      <c r="E27" s="35"/>
      <c r="F27" s="35"/>
      <c r="G27" s="37">
        <f>[2]项目支出绩效目标运行监控表!F28</f>
        <v>1</v>
      </c>
      <c r="H27" s="37">
        <v>0.5</v>
      </c>
      <c r="I27" s="34">
        <v>2</v>
      </c>
      <c r="J27" s="34"/>
      <c r="K27" s="34">
        <v>1</v>
      </c>
      <c r="L27" s="34"/>
      <c r="M27" s="34" t="s">
        <v>62</v>
      </c>
      <c r="N27" s="34"/>
      <c r="P27" s="46"/>
    </row>
    <row r="28" ht="36" customHeight="1" spans="1:14">
      <c r="A28" s="33"/>
      <c r="B28" s="34"/>
      <c r="C28" s="34"/>
      <c r="D28" s="35" t="str">
        <f>[2]项目支出绩效目标运行监控表!D29:E29</f>
        <v>项目完成及时率</v>
      </c>
      <c r="E28" s="35"/>
      <c r="F28" s="35"/>
      <c r="G28" s="37">
        <f>[2]项目支出绩效目标运行监控表!F29</f>
        <v>1</v>
      </c>
      <c r="H28" s="51">
        <v>0.4286</v>
      </c>
      <c r="I28" s="34">
        <v>3</v>
      </c>
      <c r="J28" s="34"/>
      <c r="K28" s="34">
        <v>1.29</v>
      </c>
      <c r="L28" s="34"/>
      <c r="M28" s="34" t="s">
        <v>61</v>
      </c>
      <c r="N28" s="34"/>
    </row>
    <row r="29" ht="15" customHeight="1" spans="1:14">
      <c r="A29" s="33"/>
      <c r="B29" s="34"/>
      <c r="C29" s="34" t="s">
        <v>63</v>
      </c>
      <c r="D29" s="35" t="str">
        <f>[2]项目支出绩效目标运行监控表!D30:E30</f>
        <v>预算控制执行率</v>
      </c>
      <c r="E29" s="35"/>
      <c r="F29" s="35"/>
      <c r="G29" s="37">
        <f>[2]项目支出绩效目标运行监控表!F30</f>
        <v>0.98</v>
      </c>
      <c r="H29" s="51">
        <f>L6</f>
        <v>0.4995</v>
      </c>
      <c r="I29" s="34">
        <v>3</v>
      </c>
      <c r="J29" s="34"/>
      <c r="K29" s="34">
        <v>3</v>
      </c>
      <c r="L29" s="34"/>
      <c r="M29" s="34"/>
      <c r="N29" s="34"/>
    </row>
    <row r="30" ht="15" customHeight="1" spans="1:14">
      <c r="A30" s="33"/>
      <c r="B30" s="34"/>
      <c r="C30" s="34"/>
      <c r="D30" s="35" t="str">
        <f>[2]项目支出绩效目标运行监控表!D31:E31</f>
        <v>成本可控情况</v>
      </c>
      <c r="E30" s="35"/>
      <c r="F30" s="35"/>
      <c r="G30" s="37">
        <f>[2]项目支出绩效目标运行监控表!F31</f>
        <v>1</v>
      </c>
      <c r="H30" s="37">
        <v>1</v>
      </c>
      <c r="I30" s="34">
        <v>3</v>
      </c>
      <c r="J30" s="34"/>
      <c r="K30" s="34">
        <v>3</v>
      </c>
      <c r="L30" s="34"/>
      <c r="M30" s="34"/>
      <c r="N30" s="34"/>
    </row>
    <row r="31" ht="24.6" customHeight="1" spans="1:14">
      <c r="A31" s="33"/>
      <c r="B31" s="34" t="s">
        <v>41</v>
      </c>
      <c r="C31" s="34" t="s">
        <v>64</v>
      </c>
      <c r="D31" s="35" t="str">
        <f>[2]项目支出绩效目标运行监控表!D32:E32</f>
        <v>资金利用率</v>
      </c>
      <c r="E31" s="35"/>
      <c r="F31" s="35"/>
      <c r="G31" s="37">
        <f>[2]项目支出绩效目标运行监控表!F32</f>
        <v>1</v>
      </c>
      <c r="H31" s="51">
        <f>L6</f>
        <v>0.4995</v>
      </c>
      <c r="I31" s="48">
        <v>1</v>
      </c>
      <c r="J31" s="49"/>
      <c r="K31" s="34">
        <f>ROUND(I31*H31,2)</f>
        <v>0.5</v>
      </c>
      <c r="L31" s="34"/>
      <c r="M31" s="34" t="s">
        <v>65</v>
      </c>
      <c r="N31" s="34"/>
    </row>
    <row r="32" ht="36" customHeight="1" spans="1:14">
      <c r="A32" s="33"/>
      <c r="B32" s="34"/>
      <c r="C32" s="34"/>
      <c r="D32" s="35" t="str">
        <f>[2]项目支出绩效目标运行监控表!D33:E33</f>
        <v>学工队伍整体素质提升</v>
      </c>
      <c r="E32" s="35"/>
      <c r="F32" s="35"/>
      <c r="G32" s="37">
        <f>[2]项目支出绩效目标运行监控表!F33</f>
        <v>1</v>
      </c>
      <c r="H32" s="34">
        <v>0</v>
      </c>
      <c r="I32" s="48">
        <v>2</v>
      </c>
      <c r="J32" s="49"/>
      <c r="K32" s="34">
        <v>0</v>
      </c>
      <c r="L32" s="34"/>
      <c r="M32" s="34" t="s">
        <v>55</v>
      </c>
      <c r="N32" s="34"/>
    </row>
    <row r="33" ht="15" customHeight="1" spans="1:16">
      <c r="A33" s="33"/>
      <c r="B33" s="34"/>
      <c r="C33" s="34" t="s">
        <v>42</v>
      </c>
      <c r="D33" s="35" t="str">
        <f>[2]项目支出绩效目标运行监控表!D34:E34</f>
        <v>对中职学校的影响力</v>
      </c>
      <c r="E33" s="35"/>
      <c r="F33" s="35"/>
      <c r="G33" s="34" t="str">
        <f>[2]项目支出绩效目标运行监控表!F34</f>
        <v>≥95%</v>
      </c>
      <c r="H33" s="34" t="s">
        <v>59</v>
      </c>
      <c r="I33" s="48">
        <v>1</v>
      </c>
      <c r="J33" s="49"/>
      <c r="K33" s="48">
        <v>1</v>
      </c>
      <c r="L33" s="49"/>
      <c r="M33" s="34"/>
      <c r="N33" s="34"/>
      <c r="P33" s="46"/>
    </row>
    <row r="34" ht="15" customHeight="1" spans="1:16">
      <c r="A34" s="33"/>
      <c r="B34" s="34"/>
      <c r="C34" s="34"/>
      <c r="D34" s="35" t="str">
        <f>[2]项目支出绩效目标运行监控表!D35:E35</f>
        <v>中职思政课教师教学能力提升</v>
      </c>
      <c r="E34" s="35"/>
      <c r="F34" s="35"/>
      <c r="G34" s="34" t="str">
        <f>[2]项目支出绩效目标运行监控表!F35</f>
        <v>≥95%</v>
      </c>
      <c r="H34" s="34" t="s">
        <v>59</v>
      </c>
      <c r="I34" s="48">
        <v>2</v>
      </c>
      <c r="J34" s="49"/>
      <c r="K34" s="48">
        <v>2</v>
      </c>
      <c r="L34" s="49"/>
      <c r="M34" s="34"/>
      <c r="N34" s="34"/>
      <c r="P34" s="46"/>
    </row>
    <row r="35" ht="15" customHeight="1" spans="1:16">
      <c r="A35" s="33"/>
      <c r="B35" s="34"/>
      <c r="C35" s="34"/>
      <c r="D35" s="35" t="str">
        <f>[2]项目支出绩效目标运行监控表!D36:E36</f>
        <v>中职思政课教学建设提升</v>
      </c>
      <c r="E35" s="35"/>
      <c r="F35" s="35"/>
      <c r="G35" s="34" t="str">
        <f>[2]项目支出绩效目标运行监控表!F36</f>
        <v>≥95%</v>
      </c>
      <c r="H35" s="34" t="s">
        <v>59</v>
      </c>
      <c r="I35" s="48">
        <v>2</v>
      </c>
      <c r="J35" s="49"/>
      <c r="K35" s="48">
        <v>2</v>
      </c>
      <c r="L35" s="49"/>
      <c r="M35" s="34"/>
      <c r="N35" s="34"/>
      <c r="P35" s="47"/>
    </row>
    <row r="36" ht="15" customHeight="1" spans="1:14">
      <c r="A36" s="33"/>
      <c r="B36" s="34"/>
      <c r="C36" s="34"/>
      <c r="D36" s="35" t="str">
        <f>[2]项目支出绩效目标运行监控表!D37:E37</f>
        <v>业务能力提升</v>
      </c>
      <c r="E36" s="35"/>
      <c r="F36" s="35"/>
      <c r="G36" s="36">
        <f>[2]项目支出绩效目标运行监控表!F37</f>
        <v>1</v>
      </c>
      <c r="H36" s="36">
        <v>1</v>
      </c>
      <c r="I36" s="48">
        <v>2</v>
      </c>
      <c r="J36" s="49"/>
      <c r="K36" s="48">
        <v>2</v>
      </c>
      <c r="L36" s="49"/>
      <c r="M36" s="34"/>
      <c r="N36" s="34"/>
    </row>
    <row r="37" ht="33.95" customHeight="1" spans="1:14">
      <c r="A37" s="33"/>
      <c r="B37" s="34"/>
      <c r="C37" s="34"/>
      <c r="D37" s="35" t="str">
        <f>[2]项目支出绩效目标运行监控表!D38:E38</f>
        <v>中职思政课教师、学生教学科研活动丰富</v>
      </c>
      <c r="E37" s="35"/>
      <c r="F37" s="35"/>
      <c r="G37" s="34" t="str">
        <f>[2]项目支出绩效目标运行监控表!F38</f>
        <v>≥95%</v>
      </c>
      <c r="H37" s="51">
        <v>0.475</v>
      </c>
      <c r="I37" s="48">
        <v>2</v>
      </c>
      <c r="J37" s="49"/>
      <c r="K37" s="34">
        <v>1</v>
      </c>
      <c r="L37" s="34"/>
      <c r="M37" s="34" t="s">
        <v>54</v>
      </c>
      <c r="N37" s="34"/>
    </row>
    <row r="38" ht="25.5" customHeight="1" spans="1:14">
      <c r="A38" s="33"/>
      <c r="B38" s="34"/>
      <c r="C38" s="34"/>
      <c r="D38" s="35" t="str">
        <f>[2]项目支出绩效目标运行监控表!D39:E39</f>
        <v>社会满意度</v>
      </c>
      <c r="E38" s="35"/>
      <c r="F38" s="35"/>
      <c r="G38" s="36">
        <f>[2]项目支出绩效目标运行监控表!F39</f>
        <v>1</v>
      </c>
      <c r="H38" s="37">
        <v>0.95</v>
      </c>
      <c r="I38" s="48">
        <v>2</v>
      </c>
      <c r="J38" s="49"/>
      <c r="K38" s="34">
        <v>1.9</v>
      </c>
      <c r="L38" s="34"/>
      <c r="M38" s="34" t="s">
        <v>65</v>
      </c>
      <c r="N38" s="34"/>
    </row>
    <row r="39" ht="15" customHeight="1" spans="1:14">
      <c r="A39" s="33"/>
      <c r="B39" s="34"/>
      <c r="C39" s="34" t="s">
        <v>66</v>
      </c>
      <c r="D39" s="35" t="str">
        <f>[2]项目支出绩效目标运行监控表!D40:E40</f>
        <v>项目实施对生态环境的影响</v>
      </c>
      <c r="E39" s="35"/>
      <c r="F39" s="35"/>
      <c r="G39" s="34" t="str">
        <f>[2]项目支出绩效目标运行监控表!F40</f>
        <v>无影响</v>
      </c>
      <c r="H39" s="34" t="str">
        <f>[2]项目支出绩效目标运行监控表!G40</f>
        <v>无影响</v>
      </c>
      <c r="I39" s="48">
        <v>2</v>
      </c>
      <c r="J39" s="49"/>
      <c r="K39" s="34">
        <v>2</v>
      </c>
      <c r="L39" s="34"/>
      <c r="M39" s="34"/>
      <c r="N39" s="34"/>
    </row>
    <row r="40" ht="15" customHeight="1" spans="1:14">
      <c r="A40" s="33"/>
      <c r="B40" s="34"/>
      <c r="C40" s="34"/>
      <c r="D40" s="35" t="str">
        <f>[2]项目支出绩效目标运行监控表!D41:E41</f>
        <v>师生融洽度</v>
      </c>
      <c r="E40" s="35"/>
      <c r="F40" s="35"/>
      <c r="G40" s="36">
        <f>[2]项目支出绩效目标运行监控表!F41</f>
        <v>0.98</v>
      </c>
      <c r="H40" s="36">
        <f>[2]项目支出绩效目标运行监控表!G41</f>
        <v>0.98</v>
      </c>
      <c r="I40" s="48">
        <v>2</v>
      </c>
      <c r="J40" s="49"/>
      <c r="K40" s="48">
        <v>2</v>
      </c>
      <c r="L40" s="49"/>
      <c r="M40" s="34"/>
      <c r="N40" s="34"/>
    </row>
    <row r="41" ht="15" customHeight="1" spans="1:14">
      <c r="A41" s="33"/>
      <c r="B41" s="34"/>
      <c r="C41" s="34" t="s">
        <v>67</v>
      </c>
      <c r="D41" s="35" t="str">
        <f>[2]项目支出绩效目标运行监控表!D42:E42</f>
        <v>长效管理机制</v>
      </c>
      <c r="E41" s="35"/>
      <c r="F41" s="35"/>
      <c r="G41" s="37">
        <f>[2]项目支出绩效目标运行监控表!F42</f>
        <v>1</v>
      </c>
      <c r="H41" s="36">
        <v>1</v>
      </c>
      <c r="I41" s="48">
        <v>2</v>
      </c>
      <c r="J41" s="49"/>
      <c r="K41" s="48">
        <v>2</v>
      </c>
      <c r="L41" s="49"/>
      <c r="M41" s="34"/>
      <c r="N41" s="34"/>
    </row>
    <row r="42" ht="15" customHeight="1" spans="1:14">
      <c r="A42" s="33"/>
      <c r="B42" s="34"/>
      <c r="C42" s="34"/>
      <c r="D42" s="35" t="str">
        <f>[2]项目支出绩效目标运行监控表!D43:E43</f>
        <v>长效管理机制</v>
      </c>
      <c r="E42" s="35"/>
      <c r="F42" s="35"/>
      <c r="G42" s="37">
        <f>[2]项目支出绩效目标运行监控表!F43</f>
        <v>1</v>
      </c>
      <c r="H42" s="36">
        <v>1</v>
      </c>
      <c r="I42" s="48">
        <v>2</v>
      </c>
      <c r="J42" s="49"/>
      <c r="K42" s="48">
        <v>2</v>
      </c>
      <c r="L42" s="49"/>
      <c r="M42" s="34"/>
      <c r="N42" s="34"/>
    </row>
    <row r="43" ht="15" customHeight="1" spans="1:14">
      <c r="A43" s="33"/>
      <c r="B43" s="34"/>
      <c r="C43" s="34"/>
      <c r="D43" s="35" t="str">
        <f>[2]项目支出绩效目标运行监控表!D44:E44</f>
        <v>提高中职思政课教学建设水平</v>
      </c>
      <c r="E43" s="35"/>
      <c r="F43" s="35"/>
      <c r="G43" s="37">
        <f>[2]项目支出绩效目标运行监控表!F44</f>
        <v>1</v>
      </c>
      <c r="H43" s="36">
        <v>1</v>
      </c>
      <c r="I43" s="48">
        <v>2</v>
      </c>
      <c r="J43" s="49"/>
      <c r="K43" s="48">
        <v>2</v>
      </c>
      <c r="L43" s="49"/>
      <c r="M43" s="34"/>
      <c r="N43" s="34"/>
    </row>
    <row r="44" ht="15" customHeight="1" spans="1:14">
      <c r="A44" s="33"/>
      <c r="B44" s="34"/>
      <c r="C44" s="34"/>
      <c r="D44" s="35" t="str">
        <f>[2]项目支出绩效目标运行监控表!D45:E45</f>
        <v>形成长效机制</v>
      </c>
      <c r="E44" s="35"/>
      <c r="F44" s="35"/>
      <c r="G44" s="37">
        <f>[2]项目支出绩效目标运行监控表!F45</f>
        <v>1</v>
      </c>
      <c r="H44" s="36">
        <v>1</v>
      </c>
      <c r="I44" s="48">
        <v>2</v>
      </c>
      <c r="J44" s="49"/>
      <c r="K44" s="48">
        <v>2</v>
      </c>
      <c r="L44" s="49"/>
      <c r="M44" s="34"/>
      <c r="N44" s="34"/>
    </row>
    <row r="45" ht="15" customHeight="1" spans="1:14">
      <c r="A45" s="33"/>
      <c r="B45" s="34"/>
      <c r="C45" s="34"/>
      <c r="D45" s="35" t="str">
        <f>[2]项目支出绩效目标运行监控表!D46:E46</f>
        <v>长效管理机制</v>
      </c>
      <c r="E45" s="35"/>
      <c r="F45" s="35"/>
      <c r="G45" s="37">
        <f>[2]项目支出绩效目标运行监控表!F46</f>
        <v>1.01</v>
      </c>
      <c r="H45" s="36">
        <v>1.01</v>
      </c>
      <c r="I45" s="48">
        <v>2</v>
      </c>
      <c r="J45" s="49"/>
      <c r="K45" s="48">
        <v>2</v>
      </c>
      <c r="L45" s="49"/>
      <c r="M45" s="34"/>
      <c r="N45" s="34"/>
    </row>
    <row r="46" ht="15" customHeight="1" spans="1:14">
      <c r="A46" s="33"/>
      <c r="B46" s="34"/>
      <c r="C46" s="34"/>
      <c r="D46" s="35" t="str">
        <f>[2]项目支出绩效目标运行监控表!D47:E47</f>
        <v>招生报道率</v>
      </c>
      <c r="E46" s="35"/>
      <c r="F46" s="35"/>
      <c r="G46" s="37">
        <f>[2]项目支出绩效目标运行监控表!F47</f>
        <v>0.97</v>
      </c>
      <c r="H46" s="43">
        <v>0.9485</v>
      </c>
      <c r="I46" s="48">
        <v>2</v>
      </c>
      <c r="J46" s="49"/>
      <c r="K46" s="48">
        <f>ROUND(H46/G46*I46,2)</f>
        <v>1.96</v>
      </c>
      <c r="L46" s="49"/>
      <c r="M46" s="34"/>
      <c r="N46" s="34"/>
    </row>
    <row r="47" ht="15" customHeight="1" spans="1:14">
      <c r="A47" s="33"/>
      <c r="B47" s="34" t="s">
        <v>43</v>
      </c>
      <c r="C47" s="34" t="s">
        <v>44</v>
      </c>
      <c r="D47" s="35" t="str">
        <f>[2]项目支出绩效目标运行监控表!D48:E48</f>
        <v>参训人员满意度</v>
      </c>
      <c r="E47" s="35"/>
      <c r="F47" s="35"/>
      <c r="G47" s="37">
        <f>[2]项目支出绩效目标运行监控表!F48</f>
        <v>1</v>
      </c>
      <c r="H47" s="36">
        <v>1</v>
      </c>
      <c r="I47" s="34">
        <v>4</v>
      </c>
      <c r="J47" s="34"/>
      <c r="K47" s="34">
        <v>4</v>
      </c>
      <c r="L47" s="34"/>
      <c r="M47" s="34"/>
      <c r="N47" s="34"/>
    </row>
    <row r="48" ht="15" customHeight="1" spans="1:14">
      <c r="A48" s="33"/>
      <c r="B48" s="34"/>
      <c r="C48" s="34"/>
      <c r="D48" s="35" t="str">
        <f>[2]项目支出绩效目标运行监控表!D49:E49</f>
        <v>培训教师满意度</v>
      </c>
      <c r="E48" s="35"/>
      <c r="F48" s="35"/>
      <c r="G48" s="37" t="str">
        <f>[2]项目支出绩效目标运行监控表!F49</f>
        <v>≥95%</v>
      </c>
      <c r="H48" s="36" t="s">
        <v>59</v>
      </c>
      <c r="I48" s="34">
        <v>3</v>
      </c>
      <c r="J48" s="34"/>
      <c r="K48" s="34">
        <v>3</v>
      </c>
      <c r="L48" s="34"/>
      <c r="M48" s="34"/>
      <c r="N48" s="34"/>
    </row>
    <row r="49" ht="15" customHeight="1" spans="1:14">
      <c r="A49" s="33"/>
      <c r="B49" s="34"/>
      <c r="C49" s="34"/>
      <c r="D49" s="35" t="str">
        <f>[2]项目支出绩效目标运行监控表!D50:E50</f>
        <v>学校满意度</v>
      </c>
      <c r="E49" s="35"/>
      <c r="F49" s="35"/>
      <c r="G49" s="37">
        <f>[2]项目支出绩效目标运行监控表!F50</f>
        <v>1</v>
      </c>
      <c r="H49" s="36">
        <v>1</v>
      </c>
      <c r="I49" s="34">
        <v>3</v>
      </c>
      <c r="J49" s="34"/>
      <c r="K49" s="34">
        <v>3</v>
      </c>
      <c r="L49" s="34"/>
      <c r="M49" s="34"/>
      <c r="N49" s="34"/>
    </row>
    <row r="50" ht="15" customHeight="1" spans="1:14">
      <c r="A50" s="44" t="s">
        <v>45</v>
      </c>
      <c r="B50" s="44"/>
      <c r="C50" s="44"/>
      <c r="D50" s="44"/>
      <c r="E50" s="44"/>
      <c r="F50" s="44"/>
      <c r="G50" s="44"/>
      <c r="H50" s="44"/>
      <c r="I50" s="44">
        <f>SUM(I13:J49)+J6</f>
        <v>100</v>
      </c>
      <c r="J50" s="44"/>
      <c r="K50" s="44">
        <f>SUM(K13:L49)+N6</f>
        <v>72.13</v>
      </c>
      <c r="L50" s="44"/>
      <c r="M50" s="14"/>
      <c r="N50" s="14"/>
    </row>
    <row r="51" spans="1:14">
      <c r="A51" s="10" t="s">
        <v>46</v>
      </c>
      <c r="B51" s="11" t="s">
        <v>47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5"/>
    </row>
    <row r="52" spans="1:14">
      <c r="A52" s="13" t="s">
        <v>48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ht="51.95" customHeight="1" spans="1:14">
      <c r="A53" s="13" t="s">
        <v>49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ht="41.1" customHeight="1" spans="1:14">
      <c r="A54" s="13" t="s">
        <v>50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ht="15.95" customHeight="1"/>
  </sheetData>
  <mergeCells count="213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D42:F42"/>
    <mergeCell ref="I42:J42"/>
    <mergeCell ref="K42:L42"/>
    <mergeCell ref="M42:N42"/>
    <mergeCell ref="D43:F43"/>
    <mergeCell ref="I43:J43"/>
    <mergeCell ref="K43:L43"/>
    <mergeCell ref="M43:N43"/>
    <mergeCell ref="D44:F44"/>
    <mergeCell ref="I44:J44"/>
    <mergeCell ref="K44:L44"/>
    <mergeCell ref="M44:N44"/>
    <mergeCell ref="D45:F45"/>
    <mergeCell ref="I45:J45"/>
    <mergeCell ref="K45:L45"/>
    <mergeCell ref="M45:N45"/>
    <mergeCell ref="D46:F46"/>
    <mergeCell ref="I46:J46"/>
    <mergeCell ref="K46:L46"/>
    <mergeCell ref="M46:N46"/>
    <mergeCell ref="D47:F47"/>
    <mergeCell ref="I47:J47"/>
    <mergeCell ref="K47:L47"/>
    <mergeCell ref="M47:N47"/>
    <mergeCell ref="D48:F48"/>
    <mergeCell ref="I48:J48"/>
    <mergeCell ref="K48:L48"/>
    <mergeCell ref="M48:N48"/>
    <mergeCell ref="D49:F49"/>
    <mergeCell ref="I49:J49"/>
    <mergeCell ref="K49:L49"/>
    <mergeCell ref="M49:N49"/>
    <mergeCell ref="A50:H50"/>
    <mergeCell ref="I50:J50"/>
    <mergeCell ref="K50:L50"/>
    <mergeCell ref="M50:N50"/>
    <mergeCell ref="B51:N51"/>
    <mergeCell ref="A52:N52"/>
    <mergeCell ref="A53:N53"/>
    <mergeCell ref="A54:N54"/>
    <mergeCell ref="A10:A11"/>
    <mergeCell ref="A12:A49"/>
    <mergeCell ref="B13:B30"/>
    <mergeCell ref="B31:B46"/>
    <mergeCell ref="B47:B49"/>
    <mergeCell ref="C13:C19"/>
    <mergeCell ref="C20:C25"/>
    <mergeCell ref="C26:C28"/>
    <mergeCell ref="C29:C30"/>
    <mergeCell ref="C31:C32"/>
    <mergeCell ref="C33:C38"/>
    <mergeCell ref="C39:C40"/>
    <mergeCell ref="C41:C46"/>
    <mergeCell ref="C47:C49"/>
    <mergeCell ref="E4:E5"/>
    <mergeCell ref="N4:N5"/>
    <mergeCell ref="A4:B9"/>
    <mergeCell ref="F4:G5"/>
    <mergeCell ref="H4:I5"/>
    <mergeCell ref="J4:K5"/>
    <mergeCell ref="L4:M5"/>
    <mergeCell ref="C4:D5"/>
  </mergeCells>
  <pageMargins left="1.18110236220472" right="0.7874015748031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selection activeCell="N28" sqref="N28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0.875" customWidth="1"/>
    <col min="8" max="8" width="10.125" customWidth="1"/>
    <col min="9" max="9" width="6.875" customWidth="1"/>
    <col min="10" max="10" width="0.875" customWidth="1"/>
    <col min="11" max="11" width="8" customWidth="1"/>
    <col min="12" max="12" width="1" customWidth="1"/>
    <col min="13" max="13" width="6.875" customWidth="1"/>
    <col min="14" max="14" width="12.875" customWidth="1"/>
  </cols>
  <sheetData>
    <row r="1" ht="42" customHeight="1" spans="1:14">
      <c r="A1" s="54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1</v>
      </c>
      <c r="B2" s="2"/>
      <c r="C2" s="2" t="s">
        <v>69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0" customHeight="1" spans="1:14">
      <c r="A3" s="2" t="s">
        <v>3</v>
      </c>
      <c r="B3" s="2"/>
      <c r="C3" s="2" t="s">
        <v>4</v>
      </c>
      <c r="D3" s="2"/>
      <c r="E3" s="2"/>
      <c r="F3" s="2"/>
      <c r="G3" s="2"/>
      <c r="H3" s="2" t="s">
        <v>5</v>
      </c>
      <c r="I3" s="2"/>
      <c r="J3" s="2" t="s">
        <v>6</v>
      </c>
      <c r="K3" s="2"/>
      <c r="L3" s="2"/>
      <c r="M3" s="2"/>
      <c r="N3" s="2"/>
    </row>
    <row r="4" ht="30" customHeight="1" spans="1:14">
      <c r="A4" s="2" t="s">
        <v>7</v>
      </c>
      <c r="B4" s="2"/>
      <c r="C4" s="2"/>
      <c r="D4" s="2"/>
      <c r="E4" s="2" t="s">
        <v>8</v>
      </c>
      <c r="F4" s="2" t="s">
        <v>9</v>
      </c>
      <c r="G4" s="2"/>
      <c r="H4" s="2" t="s">
        <v>10</v>
      </c>
      <c r="I4" s="2"/>
      <c r="J4" s="2" t="s">
        <v>11</v>
      </c>
      <c r="K4" s="2"/>
      <c r="L4" s="2" t="s">
        <v>12</v>
      </c>
      <c r="M4" s="2"/>
      <c r="N4" s="2" t="s">
        <v>13</v>
      </c>
    </row>
    <row r="5" ht="30" customHeight="1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30" customHeight="1" spans="1:14">
      <c r="A6" s="2"/>
      <c r="B6" s="2"/>
      <c r="C6" s="4" t="s">
        <v>14</v>
      </c>
      <c r="D6" s="4"/>
      <c r="E6" s="32">
        <v>150.4</v>
      </c>
      <c r="F6" s="32"/>
      <c r="G6" s="32"/>
      <c r="H6" s="32"/>
      <c r="I6" s="32"/>
      <c r="J6" s="2">
        <v>10</v>
      </c>
      <c r="K6" s="2"/>
      <c r="L6" s="52"/>
      <c r="M6" s="52"/>
      <c r="N6" s="2">
        <f>ROUND(J6*L6,2)</f>
        <v>0</v>
      </c>
    </row>
    <row r="7" ht="30" customHeight="1" spans="1:14">
      <c r="A7" s="2"/>
      <c r="B7" s="2"/>
      <c r="C7" s="2" t="s">
        <v>15</v>
      </c>
      <c r="D7" s="2"/>
      <c r="E7" s="32">
        <v>150.4</v>
      </c>
      <c r="F7" s="32"/>
      <c r="G7" s="32"/>
      <c r="H7" s="32"/>
      <c r="I7" s="32"/>
      <c r="J7" s="2" t="s">
        <v>16</v>
      </c>
      <c r="K7" s="2"/>
      <c r="L7" s="2"/>
      <c r="M7" s="2"/>
      <c r="N7" s="2" t="s">
        <v>16</v>
      </c>
    </row>
    <row r="8" ht="30" customHeight="1" spans="1:14">
      <c r="A8" s="2"/>
      <c r="B8" s="2"/>
      <c r="C8" s="2" t="s">
        <v>17</v>
      </c>
      <c r="D8" s="2"/>
      <c r="E8" s="32"/>
      <c r="F8" s="32"/>
      <c r="G8" s="32"/>
      <c r="H8" s="32"/>
      <c r="I8" s="32"/>
      <c r="J8" s="2" t="s">
        <v>16</v>
      </c>
      <c r="K8" s="2"/>
      <c r="L8" s="2"/>
      <c r="M8" s="2"/>
      <c r="N8" s="2" t="s">
        <v>16</v>
      </c>
    </row>
    <row r="9" ht="30" customHeight="1" spans="1:14">
      <c r="A9" s="2"/>
      <c r="B9" s="2"/>
      <c r="C9" s="2" t="s">
        <v>18</v>
      </c>
      <c r="D9" s="2"/>
      <c r="E9" s="2"/>
      <c r="F9" s="2"/>
      <c r="G9" s="2"/>
      <c r="H9" s="2"/>
      <c r="I9" s="2"/>
      <c r="J9" s="2" t="s">
        <v>16</v>
      </c>
      <c r="K9" s="2"/>
      <c r="L9" s="2"/>
      <c r="M9" s="2"/>
      <c r="N9" s="2" t="s">
        <v>16</v>
      </c>
    </row>
    <row r="10" ht="30" customHeight="1" spans="1:14">
      <c r="A10" s="2" t="s">
        <v>19</v>
      </c>
      <c r="B10" s="2" t="s">
        <v>20</v>
      </c>
      <c r="C10" s="2"/>
      <c r="D10" s="2"/>
      <c r="E10" s="2"/>
      <c r="F10" s="2"/>
      <c r="G10" s="2"/>
      <c r="H10" s="2" t="s">
        <v>21</v>
      </c>
      <c r="I10" s="2"/>
      <c r="J10" s="2"/>
      <c r="K10" s="2"/>
      <c r="L10" s="2"/>
      <c r="M10" s="2"/>
      <c r="N10" s="2"/>
    </row>
    <row r="11" ht="30" customHeight="1" spans="1:14">
      <c r="A11" s="2"/>
      <c r="B11" s="2" t="s">
        <v>70</v>
      </c>
      <c r="C11" s="2"/>
      <c r="D11" s="2"/>
      <c r="E11" s="2"/>
      <c r="F11" s="2"/>
      <c r="G11" s="2"/>
      <c r="H11" s="2" t="s">
        <v>70</v>
      </c>
      <c r="I11" s="2"/>
      <c r="J11" s="2"/>
      <c r="K11" s="2"/>
      <c r="L11" s="2"/>
      <c r="M11" s="2"/>
      <c r="N11" s="2"/>
    </row>
    <row r="12" ht="30" customHeight="1" spans="1:14">
      <c r="A12" s="33" t="s">
        <v>24</v>
      </c>
      <c r="B12" s="34" t="s">
        <v>25</v>
      </c>
      <c r="C12" s="34" t="s">
        <v>26</v>
      </c>
      <c r="D12" s="34" t="s">
        <v>27</v>
      </c>
      <c r="E12" s="34"/>
      <c r="F12" s="34"/>
      <c r="G12" s="34" t="s">
        <v>28</v>
      </c>
      <c r="H12" s="34" t="s">
        <v>29</v>
      </c>
      <c r="I12" s="34" t="s">
        <v>11</v>
      </c>
      <c r="J12" s="34"/>
      <c r="K12" s="34" t="s">
        <v>13</v>
      </c>
      <c r="L12" s="34"/>
      <c r="M12" s="34" t="s">
        <v>30</v>
      </c>
      <c r="N12" s="34"/>
    </row>
    <row r="13" ht="30" customHeight="1" spans="1:14">
      <c r="A13" s="33"/>
      <c r="B13" s="34" t="s">
        <v>31</v>
      </c>
      <c r="C13" s="34" t="s">
        <v>32</v>
      </c>
      <c r="D13" s="35" t="s">
        <v>71</v>
      </c>
      <c r="E13" s="35"/>
      <c r="F13" s="35"/>
      <c r="G13" s="34" t="s">
        <v>72</v>
      </c>
      <c r="H13" s="34">
        <v>2</v>
      </c>
      <c r="I13" s="34">
        <v>12.5</v>
      </c>
      <c r="J13" s="34"/>
      <c r="K13" s="34">
        <v>12.5</v>
      </c>
      <c r="L13" s="34"/>
      <c r="M13" s="34"/>
      <c r="N13" s="34"/>
    </row>
    <row r="14" ht="30" customHeight="1" spans="1:14">
      <c r="A14" s="33"/>
      <c r="B14" s="34"/>
      <c r="C14" s="34" t="s">
        <v>38</v>
      </c>
      <c r="D14" s="35" t="s">
        <v>73</v>
      </c>
      <c r="E14" s="35"/>
      <c r="F14" s="35"/>
      <c r="G14" s="37">
        <v>1</v>
      </c>
      <c r="H14" s="37">
        <v>1</v>
      </c>
      <c r="I14" s="34">
        <v>12.5</v>
      </c>
      <c r="J14" s="34"/>
      <c r="K14" s="34">
        <v>12.5</v>
      </c>
      <c r="L14" s="34"/>
      <c r="M14" s="34"/>
      <c r="N14" s="34"/>
    </row>
    <row r="15" ht="30" customHeight="1" spans="1:14">
      <c r="A15" s="33"/>
      <c r="B15" s="34"/>
      <c r="C15" s="34" t="s">
        <v>40</v>
      </c>
      <c r="D15" s="35" t="s">
        <v>74</v>
      </c>
      <c r="E15" s="35"/>
      <c r="F15" s="35"/>
      <c r="G15" s="37">
        <v>1</v>
      </c>
      <c r="H15" s="37">
        <v>1</v>
      </c>
      <c r="I15" s="34">
        <v>12.5</v>
      </c>
      <c r="J15" s="34"/>
      <c r="K15" s="34">
        <v>12.5</v>
      </c>
      <c r="L15" s="34"/>
      <c r="M15" s="34"/>
      <c r="N15" s="34"/>
    </row>
    <row r="16" ht="30" customHeight="1" spans="1:14">
      <c r="A16" s="33"/>
      <c r="B16" s="34"/>
      <c r="C16" s="34" t="s">
        <v>63</v>
      </c>
      <c r="D16" s="35" t="s">
        <v>75</v>
      </c>
      <c r="E16" s="35"/>
      <c r="F16" s="35"/>
      <c r="G16" s="37">
        <v>0.95</v>
      </c>
      <c r="H16" s="37">
        <v>0.95</v>
      </c>
      <c r="I16" s="34">
        <v>12.5</v>
      </c>
      <c r="J16" s="34"/>
      <c r="K16" s="34">
        <v>12.5</v>
      </c>
      <c r="L16" s="34"/>
      <c r="M16" s="34"/>
      <c r="N16" s="34"/>
    </row>
    <row r="17" ht="30" customHeight="1" spans="1:14">
      <c r="A17" s="33"/>
      <c r="B17" s="38" t="s">
        <v>41</v>
      </c>
      <c r="C17" s="34" t="s">
        <v>42</v>
      </c>
      <c r="D17" s="35" t="s">
        <v>76</v>
      </c>
      <c r="E17" s="35"/>
      <c r="F17" s="35"/>
      <c r="G17" s="55" t="s">
        <v>77</v>
      </c>
      <c r="H17" s="55" t="s">
        <v>77</v>
      </c>
      <c r="I17" s="34">
        <v>15</v>
      </c>
      <c r="J17" s="34"/>
      <c r="K17" s="34">
        <v>15</v>
      </c>
      <c r="L17" s="34"/>
      <c r="M17" s="34"/>
      <c r="N17" s="34"/>
    </row>
    <row r="18" ht="30" customHeight="1" spans="1:14">
      <c r="A18" s="33"/>
      <c r="B18" s="39"/>
      <c r="C18" s="34" t="s">
        <v>66</v>
      </c>
      <c r="D18" s="35" t="s">
        <v>78</v>
      </c>
      <c r="E18" s="35"/>
      <c r="F18" s="35"/>
      <c r="G18" s="37">
        <v>0.95</v>
      </c>
      <c r="H18" s="37">
        <v>0.95</v>
      </c>
      <c r="I18" s="34">
        <v>15</v>
      </c>
      <c r="J18" s="34"/>
      <c r="K18" s="34">
        <v>15</v>
      </c>
      <c r="L18" s="34"/>
      <c r="M18" s="34"/>
      <c r="N18" s="34"/>
    </row>
    <row r="19" ht="30" customHeight="1" spans="1:14">
      <c r="A19" s="33"/>
      <c r="B19" s="38" t="s">
        <v>43</v>
      </c>
      <c r="C19" s="38" t="s">
        <v>44</v>
      </c>
      <c r="D19" s="35" t="s">
        <v>79</v>
      </c>
      <c r="E19" s="35"/>
      <c r="F19" s="35"/>
      <c r="G19" s="37">
        <v>0.95</v>
      </c>
      <c r="H19" s="37">
        <v>0.95</v>
      </c>
      <c r="I19" s="34">
        <v>10</v>
      </c>
      <c r="J19" s="34"/>
      <c r="K19" s="34">
        <v>10</v>
      </c>
      <c r="L19" s="34"/>
      <c r="M19" s="34"/>
      <c r="N19" s="34"/>
    </row>
    <row r="20" ht="30" customHeight="1" spans="1:14">
      <c r="A20" s="44" t="s">
        <v>45</v>
      </c>
      <c r="B20" s="44"/>
      <c r="C20" s="44"/>
      <c r="D20" s="44"/>
      <c r="E20" s="44"/>
      <c r="F20" s="44"/>
      <c r="G20" s="44"/>
      <c r="H20" s="44"/>
      <c r="I20" s="44">
        <f>SUM(I13:I19)+J6</f>
        <v>100</v>
      </c>
      <c r="J20" s="44"/>
      <c r="K20" s="44">
        <f>SUM(K13:L19)+N6</f>
        <v>90</v>
      </c>
      <c r="L20" s="44"/>
      <c r="M20" s="14"/>
      <c r="N20" s="14"/>
    </row>
    <row r="21" ht="30" customHeight="1" spans="1:14">
      <c r="A21" s="10" t="s">
        <v>46</v>
      </c>
      <c r="B21" s="11" t="s">
        <v>47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5"/>
    </row>
    <row r="22" ht="30" customHeight="1" spans="1:14">
      <c r="A22" s="13" t="s">
        <v>48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ht="60" customHeight="1" spans="1:14">
      <c r="A23" s="13" t="s">
        <v>49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ht="60" customHeight="1" spans="1:14">
      <c r="A24" s="13" t="s">
        <v>50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ht="15.95" customHeight="1"/>
  </sheetData>
  <mergeCells count="83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A20:H20"/>
    <mergeCell ref="I20:J20"/>
    <mergeCell ref="K20:L20"/>
    <mergeCell ref="M20:N20"/>
    <mergeCell ref="B21:N21"/>
    <mergeCell ref="A22:N22"/>
    <mergeCell ref="A23:N23"/>
    <mergeCell ref="A24:N24"/>
    <mergeCell ref="A10:A11"/>
    <mergeCell ref="A12:A19"/>
    <mergeCell ref="B13:B16"/>
    <mergeCell ref="B17:B18"/>
    <mergeCell ref="E4:E5"/>
    <mergeCell ref="N4:N5"/>
    <mergeCell ref="A4:B9"/>
    <mergeCell ref="C4:D5"/>
    <mergeCell ref="F4:G5"/>
    <mergeCell ref="H4:I5"/>
    <mergeCell ref="J4:K5"/>
    <mergeCell ref="L4:M5"/>
  </mergeCells>
  <pageMargins left="0.7" right="0.7" top="0.75" bottom="0.75" header="0.3" footer="0.3"/>
  <pageSetup paperSize="9" scale="8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workbookViewId="0">
      <selection activeCell="F7" sqref="F7:G7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0.875" customWidth="1"/>
    <col min="8" max="8" width="10.125" customWidth="1"/>
    <col min="9" max="9" width="6.875" customWidth="1"/>
    <col min="10" max="10" width="0.875" customWidth="1"/>
    <col min="11" max="11" width="8" customWidth="1"/>
    <col min="12" max="12" width="1" customWidth="1"/>
    <col min="13" max="13" width="6.875" customWidth="1"/>
    <col min="14" max="14" width="12.875" customWidth="1"/>
    <col min="16" max="16" width="10.125" customWidth="1"/>
  </cols>
  <sheetData>
    <row r="1" ht="42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customHeight="1" spans="1:14">
      <c r="A2" s="2" t="s">
        <v>1</v>
      </c>
      <c r="B2" s="2"/>
      <c r="C2" s="2" t="s">
        <v>80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" customHeight="1" spans="1:14">
      <c r="A3" s="2" t="s">
        <v>3</v>
      </c>
      <c r="B3" s="2"/>
      <c r="C3" s="2" t="s">
        <v>4</v>
      </c>
      <c r="D3" s="2"/>
      <c r="E3" s="2"/>
      <c r="F3" s="2"/>
      <c r="G3" s="2"/>
      <c r="H3" s="2" t="s">
        <v>5</v>
      </c>
      <c r="I3" s="2"/>
      <c r="J3" s="2" t="s">
        <v>6</v>
      </c>
      <c r="K3" s="2"/>
      <c r="L3" s="2"/>
      <c r="M3" s="2"/>
      <c r="N3" s="2"/>
    </row>
    <row r="4" ht="15" customHeight="1" spans="1:14">
      <c r="A4" s="2" t="s">
        <v>7</v>
      </c>
      <c r="B4" s="2"/>
      <c r="C4" s="2"/>
      <c r="D4" s="2"/>
      <c r="E4" s="2" t="s">
        <v>8</v>
      </c>
      <c r="F4" s="2" t="s">
        <v>9</v>
      </c>
      <c r="G4" s="2"/>
      <c r="H4" s="2" t="s">
        <v>10</v>
      </c>
      <c r="I4" s="2"/>
      <c r="J4" s="2" t="s">
        <v>11</v>
      </c>
      <c r="K4" s="2"/>
      <c r="L4" s="2" t="s">
        <v>12</v>
      </c>
      <c r="M4" s="2"/>
      <c r="N4" s="2" t="s">
        <v>13</v>
      </c>
    </row>
    <row r="5" ht="15" customHeight="1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5" customHeight="1" spans="1:14">
      <c r="A6" s="2"/>
      <c r="B6" s="2"/>
      <c r="C6" s="4" t="s">
        <v>14</v>
      </c>
      <c r="D6" s="4"/>
      <c r="E6" s="2">
        <v>14.25</v>
      </c>
      <c r="F6" s="50">
        <v>14.25</v>
      </c>
      <c r="G6" s="2"/>
      <c r="H6" s="2">
        <f>H7</f>
        <v>8.96</v>
      </c>
      <c r="I6" s="2"/>
      <c r="J6" s="2">
        <v>10</v>
      </c>
      <c r="K6" s="2"/>
      <c r="L6" s="52">
        <f>H6/F6</f>
        <v>0.628771929824561</v>
      </c>
      <c r="M6" s="52"/>
      <c r="N6" s="2">
        <f>ROUND(L6*J6,2)</f>
        <v>6.29</v>
      </c>
    </row>
    <row r="7" ht="15" customHeight="1" spans="1:14">
      <c r="A7" s="2"/>
      <c r="B7" s="2"/>
      <c r="C7" s="2" t="s">
        <v>15</v>
      </c>
      <c r="D7" s="2"/>
      <c r="E7" s="2">
        <v>14.25</v>
      </c>
      <c r="F7" s="50">
        <f>F6</f>
        <v>14.25</v>
      </c>
      <c r="G7" s="2"/>
      <c r="H7" s="2">
        <v>8.96</v>
      </c>
      <c r="I7" s="2"/>
      <c r="J7" s="2" t="s">
        <v>16</v>
      </c>
      <c r="K7" s="2"/>
      <c r="L7" s="2"/>
      <c r="M7" s="2"/>
      <c r="N7" s="2" t="s">
        <v>16</v>
      </c>
    </row>
    <row r="8" ht="15" customHeight="1" spans="1:14">
      <c r="A8" s="2"/>
      <c r="B8" s="2"/>
      <c r="C8" s="2" t="s">
        <v>17</v>
      </c>
      <c r="D8" s="2"/>
      <c r="E8" s="2"/>
      <c r="F8" s="2"/>
      <c r="G8" s="2"/>
      <c r="H8" s="2"/>
      <c r="I8" s="2"/>
      <c r="J8" s="2" t="s">
        <v>16</v>
      </c>
      <c r="K8" s="2"/>
      <c r="L8" s="2"/>
      <c r="M8" s="2"/>
      <c r="N8" s="2" t="s">
        <v>16</v>
      </c>
    </row>
    <row r="9" ht="15" customHeight="1" spans="1:14">
      <c r="A9" s="2"/>
      <c r="B9" s="2"/>
      <c r="C9" s="2" t="s">
        <v>18</v>
      </c>
      <c r="D9" s="2"/>
      <c r="E9" s="2"/>
      <c r="F9" s="2"/>
      <c r="G9" s="2"/>
      <c r="H9" s="2"/>
      <c r="I9" s="2"/>
      <c r="J9" s="2" t="s">
        <v>16</v>
      </c>
      <c r="K9" s="2"/>
      <c r="L9" s="2"/>
      <c r="M9" s="2"/>
      <c r="N9" s="2" t="s">
        <v>16</v>
      </c>
    </row>
    <row r="10" ht="15" customHeight="1" spans="1:14">
      <c r="A10" s="2" t="s">
        <v>19</v>
      </c>
      <c r="B10" s="2" t="s">
        <v>20</v>
      </c>
      <c r="C10" s="2"/>
      <c r="D10" s="2"/>
      <c r="E10" s="2"/>
      <c r="F10" s="2"/>
      <c r="G10" s="2"/>
      <c r="H10" s="2" t="s">
        <v>21</v>
      </c>
      <c r="I10" s="2"/>
      <c r="J10" s="2"/>
      <c r="K10" s="2"/>
      <c r="L10" s="2"/>
      <c r="M10" s="2"/>
      <c r="N10" s="2"/>
    </row>
    <row r="11" ht="42" customHeight="1" spans="1:14">
      <c r="A11" s="2"/>
      <c r="B11" s="2" t="s">
        <v>81</v>
      </c>
      <c r="C11" s="2"/>
      <c r="D11" s="2"/>
      <c r="E11" s="2"/>
      <c r="F11" s="2"/>
      <c r="G11" s="2"/>
      <c r="H11" s="2" t="s">
        <v>82</v>
      </c>
      <c r="I11" s="2"/>
      <c r="J11" s="2"/>
      <c r="K11" s="2"/>
      <c r="L11" s="2"/>
      <c r="M11" s="2"/>
      <c r="N11" s="2"/>
    </row>
    <row r="12" ht="18.95" customHeight="1" spans="1:14">
      <c r="A12" s="33" t="s">
        <v>24</v>
      </c>
      <c r="B12" s="34" t="s">
        <v>25</v>
      </c>
      <c r="C12" s="34" t="s">
        <v>26</v>
      </c>
      <c r="D12" s="34" t="s">
        <v>27</v>
      </c>
      <c r="E12" s="34"/>
      <c r="F12" s="34"/>
      <c r="G12" s="34" t="s">
        <v>28</v>
      </c>
      <c r="H12" s="34" t="s">
        <v>29</v>
      </c>
      <c r="I12" s="34" t="s">
        <v>11</v>
      </c>
      <c r="J12" s="34"/>
      <c r="K12" s="34" t="s">
        <v>13</v>
      </c>
      <c r="L12" s="34"/>
      <c r="M12" s="34" t="s">
        <v>30</v>
      </c>
      <c r="N12" s="34"/>
    </row>
    <row r="13" ht="15" customHeight="1" spans="1:14">
      <c r="A13" s="33"/>
      <c r="B13" s="34" t="s">
        <v>31</v>
      </c>
      <c r="C13" s="34" t="s">
        <v>32</v>
      </c>
      <c r="D13" s="35" t="s">
        <v>83</v>
      </c>
      <c r="E13" s="35"/>
      <c r="F13" s="35"/>
      <c r="G13" s="34" t="s">
        <v>84</v>
      </c>
      <c r="H13" s="34" t="s">
        <v>85</v>
      </c>
      <c r="I13" s="34">
        <v>12.5</v>
      </c>
      <c r="J13" s="34"/>
      <c r="K13" s="34">
        <v>12.5</v>
      </c>
      <c r="L13" s="34"/>
      <c r="M13" s="34"/>
      <c r="N13" s="34"/>
    </row>
    <row r="14" ht="15" customHeight="1" spans="1:14">
      <c r="A14" s="33"/>
      <c r="B14" s="34"/>
      <c r="C14" s="34" t="s">
        <v>38</v>
      </c>
      <c r="D14" s="35" t="s">
        <v>86</v>
      </c>
      <c r="E14" s="35"/>
      <c r="F14" s="35"/>
      <c r="G14" s="36">
        <v>1</v>
      </c>
      <c r="H14" s="51">
        <f>257/180</f>
        <v>1.42777777777778</v>
      </c>
      <c r="I14" s="34">
        <v>12.5</v>
      </c>
      <c r="J14" s="34"/>
      <c r="K14" s="34">
        <v>12.5</v>
      </c>
      <c r="L14" s="34"/>
      <c r="M14" s="34"/>
      <c r="N14" s="34"/>
    </row>
    <row r="15" ht="24.95" customHeight="1" spans="1:16">
      <c r="A15" s="33"/>
      <c r="B15" s="34"/>
      <c r="C15" s="34" t="s">
        <v>40</v>
      </c>
      <c r="D15" s="35" t="s">
        <v>87</v>
      </c>
      <c r="E15" s="35"/>
      <c r="F15" s="35"/>
      <c r="G15" s="36">
        <v>1</v>
      </c>
      <c r="H15" s="51">
        <f>L6</f>
        <v>0.628771929824561</v>
      </c>
      <c r="I15" s="34">
        <v>12.5</v>
      </c>
      <c r="J15" s="34"/>
      <c r="K15" s="34">
        <f>ROUND(H15*I15,2)</f>
        <v>7.86</v>
      </c>
      <c r="L15" s="34"/>
      <c r="M15" s="34" t="s">
        <v>88</v>
      </c>
      <c r="N15" s="34"/>
      <c r="P15" s="53"/>
    </row>
    <row r="16" ht="20.25" spans="1:16">
      <c r="A16" s="33"/>
      <c r="B16" s="34"/>
      <c r="C16" s="34" t="s">
        <v>63</v>
      </c>
      <c r="D16" s="35" t="s">
        <v>89</v>
      </c>
      <c r="E16" s="35"/>
      <c r="F16" s="35"/>
      <c r="G16" s="36">
        <v>1</v>
      </c>
      <c r="H16" s="51">
        <f>L6</f>
        <v>0.628771929824561</v>
      </c>
      <c r="I16" s="34">
        <v>12.5</v>
      </c>
      <c r="J16" s="34"/>
      <c r="K16" s="34">
        <v>12.5</v>
      </c>
      <c r="L16" s="34"/>
      <c r="M16" s="34"/>
      <c r="N16" s="34"/>
      <c r="P16" s="46"/>
    </row>
    <row r="17" ht="22.5" spans="1:16">
      <c r="A17" s="33"/>
      <c r="B17" s="34" t="s">
        <v>41</v>
      </c>
      <c r="C17" s="34" t="s">
        <v>64</v>
      </c>
      <c r="D17" s="35" t="s">
        <v>90</v>
      </c>
      <c r="E17" s="35"/>
      <c r="F17" s="35"/>
      <c r="G17" s="36">
        <v>1</v>
      </c>
      <c r="H17" s="51">
        <f>H16</f>
        <v>0.628771929824561</v>
      </c>
      <c r="I17" s="34">
        <v>7.5</v>
      </c>
      <c r="J17" s="34"/>
      <c r="K17" s="34">
        <f>ROUND(H17*I17,2)</f>
        <v>4.72</v>
      </c>
      <c r="L17" s="34"/>
      <c r="M17" s="34" t="s">
        <v>88</v>
      </c>
      <c r="N17" s="34"/>
      <c r="P17" s="47"/>
    </row>
    <row r="18" ht="22.5" spans="1:14">
      <c r="A18" s="33"/>
      <c r="B18" s="34"/>
      <c r="C18" s="34" t="s">
        <v>42</v>
      </c>
      <c r="D18" s="35" t="s">
        <v>91</v>
      </c>
      <c r="E18" s="35"/>
      <c r="F18" s="35"/>
      <c r="G18" s="36">
        <v>1</v>
      </c>
      <c r="H18" s="51">
        <f>257/180</f>
        <v>1.42777777777778</v>
      </c>
      <c r="I18" s="34">
        <v>7.5</v>
      </c>
      <c r="J18" s="34"/>
      <c r="K18" s="34">
        <v>7.5</v>
      </c>
      <c r="L18" s="34"/>
      <c r="M18" s="34"/>
      <c r="N18" s="34"/>
    </row>
    <row r="19" ht="22.5" spans="1:14">
      <c r="A19" s="33"/>
      <c r="B19" s="34"/>
      <c r="C19" s="34" t="s">
        <v>66</v>
      </c>
      <c r="D19" s="35" t="s">
        <v>92</v>
      </c>
      <c r="E19" s="35"/>
      <c r="F19" s="35"/>
      <c r="G19" s="36">
        <v>1</v>
      </c>
      <c r="H19" s="51">
        <f>257/180</f>
        <v>1.42777777777778</v>
      </c>
      <c r="I19" s="34">
        <v>7.5</v>
      </c>
      <c r="J19" s="34"/>
      <c r="K19" s="34">
        <v>7.5</v>
      </c>
      <c r="L19" s="34"/>
      <c r="M19" s="34"/>
      <c r="N19" s="34"/>
    </row>
    <row r="20" ht="22.5" spans="1:14">
      <c r="A20" s="33"/>
      <c r="B20" s="34"/>
      <c r="C20" s="34" t="s">
        <v>67</v>
      </c>
      <c r="D20" s="35" t="s">
        <v>93</v>
      </c>
      <c r="E20" s="35"/>
      <c r="F20" s="35"/>
      <c r="G20" s="34" t="s">
        <v>94</v>
      </c>
      <c r="H20" s="34" t="s">
        <v>94</v>
      </c>
      <c r="I20" s="34">
        <v>7.5</v>
      </c>
      <c r="J20" s="34"/>
      <c r="K20" s="34">
        <v>7.5</v>
      </c>
      <c r="L20" s="34"/>
      <c r="M20" s="34"/>
      <c r="N20" s="34"/>
    </row>
    <row r="21" ht="33.75" spans="1:14">
      <c r="A21" s="33"/>
      <c r="B21" s="34" t="s">
        <v>43</v>
      </c>
      <c r="C21" s="34" t="s">
        <v>44</v>
      </c>
      <c r="D21" s="35" t="s">
        <v>95</v>
      </c>
      <c r="E21" s="35"/>
      <c r="F21" s="35"/>
      <c r="G21" s="34" t="s">
        <v>96</v>
      </c>
      <c r="H21" s="34" t="s">
        <v>96</v>
      </c>
      <c r="I21" s="34">
        <v>10</v>
      </c>
      <c r="J21" s="34"/>
      <c r="K21" s="34">
        <v>10</v>
      </c>
      <c r="L21" s="34"/>
      <c r="M21" s="34"/>
      <c r="N21" s="34"/>
    </row>
    <row r="22" ht="15" customHeight="1" spans="1:14">
      <c r="A22" s="44" t="s">
        <v>45</v>
      </c>
      <c r="B22" s="44"/>
      <c r="C22" s="44"/>
      <c r="D22" s="44"/>
      <c r="E22" s="44"/>
      <c r="F22" s="44"/>
      <c r="G22" s="44"/>
      <c r="H22" s="44"/>
      <c r="I22" s="44">
        <f>SUM(I13:I21)+J6</f>
        <v>100</v>
      </c>
      <c r="J22" s="44"/>
      <c r="K22" s="44">
        <f>SUM(K13:L21)+N6</f>
        <v>88.87</v>
      </c>
      <c r="L22" s="44"/>
      <c r="M22" s="14"/>
      <c r="N22" s="14"/>
    </row>
    <row r="23" spans="1:14">
      <c r="A23" s="10" t="s">
        <v>46</v>
      </c>
      <c r="B23" s="11" t="s">
        <v>47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5"/>
    </row>
    <row r="24" spans="1:14">
      <c r="A24" s="13" t="s">
        <v>48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ht="51.95" customHeight="1" spans="1:14">
      <c r="A25" s="13" t="s">
        <v>49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ht="41.1" customHeight="1" spans="1:14">
      <c r="A26" s="13" t="s">
        <v>50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ht="15.95" customHeight="1"/>
  </sheetData>
  <mergeCells count="91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A22:H22"/>
    <mergeCell ref="I22:J22"/>
    <mergeCell ref="K22:L22"/>
    <mergeCell ref="M22:N22"/>
    <mergeCell ref="B23:N23"/>
    <mergeCell ref="A24:N24"/>
    <mergeCell ref="A25:N25"/>
    <mergeCell ref="A26:N26"/>
    <mergeCell ref="A10:A11"/>
    <mergeCell ref="A12:A21"/>
    <mergeCell ref="B13:B16"/>
    <mergeCell ref="B17:B20"/>
    <mergeCell ref="E4:E5"/>
    <mergeCell ref="N4:N5"/>
    <mergeCell ref="A4:B9"/>
    <mergeCell ref="C4:D5"/>
    <mergeCell ref="F4:G5"/>
    <mergeCell ref="H4:I5"/>
    <mergeCell ref="J4:K5"/>
    <mergeCell ref="L4:M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6"/>
  <sheetViews>
    <sheetView tabSelected="1" workbookViewId="0">
      <selection activeCell="C2" sqref="C2:N2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0.875" customWidth="1"/>
    <col min="8" max="8" width="10.125" customWidth="1"/>
    <col min="9" max="9" width="6.875" customWidth="1"/>
    <col min="10" max="10" width="0.875" customWidth="1"/>
    <col min="11" max="11" width="8" customWidth="1"/>
    <col min="12" max="12" width="1" customWidth="1"/>
    <col min="13" max="13" width="6.875" customWidth="1"/>
    <col min="14" max="14" width="12.875" customWidth="1"/>
  </cols>
  <sheetData>
    <row r="1" ht="42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customHeight="1" spans="1:14">
      <c r="A2" s="2" t="s">
        <v>1</v>
      </c>
      <c r="B2" s="2"/>
      <c r="C2" s="2" t="s">
        <v>97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" customHeight="1" spans="1:14">
      <c r="A3" s="2" t="s">
        <v>3</v>
      </c>
      <c r="B3" s="2"/>
      <c r="C3" s="2" t="s">
        <v>4</v>
      </c>
      <c r="D3" s="2"/>
      <c r="E3" s="2"/>
      <c r="F3" s="2"/>
      <c r="G3" s="2"/>
      <c r="H3" s="2" t="s">
        <v>5</v>
      </c>
      <c r="I3" s="2"/>
      <c r="J3" s="2" t="s">
        <v>6</v>
      </c>
      <c r="K3" s="2"/>
      <c r="L3" s="2"/>
      <c r="M3" s="2"/>
      <c r="N3" s="2"/>
    </row>
    <row r="4" ht="15" customHeight="1" spans="1:14">
      <c r="A4" s="2" t="s">
        <v>7</v>
      </c>
      <c r="B4" s="2"/>
      <c r="C4" s="2"/>
      <c r="D4" s="2"/>
      <c r="E4" s="2" t="s">
        <v>8</v>
      </c>
      <c r="F4" s="2" t="s">
        <v>9</v>
      </c>
      <c r="G4" s="2"/>
      <c r="H4" s="2" t="s">
        <v>10</v>
      </c>
      <c r="I4" s="2"/>
      <c r="J4" s="2" t="s">
        <v>11</v>
      </c>
      <c r="K4" s="2"/>
      <c r="L4" s="2" t="s">
        <v>12</v>
      </c>
      <c r="M4" s="2"/>
      <c r="N4" s="2" t="s">
        <v>13</v>
      </c>
    </row>
    <row r="5" ht="15" customHeight="1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5" customHeight="1" spans="1:14">
      <c r="A6" s="2"/>
      <c r="B6" s="2"/>
      <c r="C6" s="4" t="s">
        <v>14</v>
      </c>
      <c r="D6" s="4"/>
      <c r="E6" s="32">
        <v>7373</v>
      </c>
      <c r="F6" s="32">
        <v>7373</v>
      </c>
      <c r="G6" s="32"/>
      <c r="H6" s="32">
        <v>7373</v>
      </c>
      <c r="I6" s="32"/>
      <c r="J6" s="2">
        <v>10</v>
      </c>
      <c r="K6" s="2"/>
      <c r="L6" s="45">
        <f>H6/F6</f>
        <v>1</v>
      </c>
      <c r="M6" s="45"/>
      <c r="N6" s="2">
        <f>J6*L6</f>
        <v>10</v>
      </c>
    </row>
    <row r="7" ht="15" customHeight="1" spans="1:14">
      <c r="A7" s="2"/>
      <c r="B7" s="2"/>
      <c r="C7" s="2" t="s">
        <v>15</v>
      </c>
      <c r="D7" s="2"/>
      <c r="E7" s="32">
        <v>7373</v>
      </c>
      <c r="F7" s="32">
        <v>7373</v>
      </c>
      <c r="G7" s="32"/>
      <c r="H7" s="32">
        <v>7373</v>
      </c>
      <c r="I7" s="32"/>
      <c r="J7" s="2" t="s">
        <v>16</v>
      </c>
      <c r="K7" s="2"/>
      <c r="L7" s="2"/>
      <c r="M7" s="2"/>
      <c r="N7" s="2" t="s">
        <v>16</v>
      </c>
    </row>
    <row r="8" ht="15" customHeight="1" spans="1:14">
      <c r="A8" s="2"/>
      <c r="B8" s="2"/>
      <c r="C8" s="2" t="s">
        <v>17</v>
      </c>
      <c r="D8" s="2"/>
      <c r="E8" s="32"/>
      <c r="F8" s="32"/>
      <c r="G8" s="32"/>
      <c r="H8" s="2"/>
      <c r="I8" s="2"/>
      <c r="J8" s="2" t="s">
        <v>16</v>
      </c>
      <c r="K8" s="2"/>
      <c r="L8" s="2"/>
      <c r="M8" s="2"/>
      <c r="N8" s="2" t="s">
        <v>16</v>
      </c>
    </row>
    <row r="9" ht="15" customHeight="1" spans="1:14">
      <c r="A9" s="2"/>
      <c r="B9" s="2"/>
      <c r="C9" s="2" t="s">
        <v>18</v>
      </c>
      <c r="D9" s="2"/>
      <c r="E9" s="32"/>
      <c r="F9" s="32"/>
      <c r="G9" s="32"/>
      <c r="H9" s="2"/>
      <c r="I9" s="2"/>
      <c r="J9" s="2" t="s">
        <v>16</v>
      </c>
      <c r="K9" s="2"/>
      <c r="L9" s="2"/>
      <c r="M9" s="2"/>
      <c r="N9" s="2" t="s">
        <v>16</v>
      </c>
    </row>
    <row r="10" ht="15" customHeight="1" spans="1:14">
      <c r="A10" s="2" t="s">
        <v>19</v>
      </c>
      <c r="B10" s="2" t="s">
        <v>20</v>
      </c>
      <c r="C10" s="2"/>
      <c r="D10" s="2"/>
      <c r="E10" s="2"/>
      <c r="F10" s="2"/>
      <c r="G10" s="2"/>
      <c r="H10" s="2" t="s">
        <v>21</v>
      </c>
      <c r="I10" s="2"/>
      <c r="J10" s="2"/>
      <c r="K10" s="2"/>
      <c r="L10" s="2"/>
      <c r="M10" s="2"/>
      <c r="N10" s="2"/>
    </row>
    <row r="11" ht="126.6" customHeight="1" spans="1:14">
      <c r="A11" s="2"/>
      <c r="B11" s="2" t="s">
        <v>98</v>
      </c>
      <c r="C11" s="2"/>
      <c r="D11" s="2"/>
      <c r="E11" s="2"/>
      <c r="F11" s="2"/>
      <c r="G11" s="2"/>
      <c r="H11" s="2" t="s">
        <v>99</v>
      </c>
      <c r="I11" s="2"/>
      <c r="J11" s="2"/>
      <c r="K11" s="2"/>
      <c r="L11" s="2"/>
      <c r="M11" s="2"/>
      <c r="N11" s="2"/>
    </row>
    <row r="12" ht="18.95" customHeight="1" spans="1:14">
      <c r="A12" s="33" t="s">
        <v>24</v>
      </c>
      <c r="B12" s="34" t="s">
        <v>25</v>
      </c>
      <c r="C12" s="34" t="s">
        <v>26</v>
      </c>
      <c r="D12" s="34" t="s">
        <v>27</v>
      </c>
      <c r="E12" s="34"/>
      <c r="F12" s="34"/>
      <c r="G12" s="34" t="s">
        <v>28</v>
      </c>
      <c r="H12" s="34" t="s">
        <v>29</v>
      </c>
      <c r="I12" s="34" t="s">
        <v>11</v>
      </c>
      <c r="J12" s="34"/>
      <c r="K12" s="34" t="s">
        <v>13</v>
      </c>
      <c r="L12" s="34"/>
      <c r="M12" s="34" t="s">
        <v>30</v>
      </c>
      <c r="N12" s="34"/>
    </row>
    <row r="13" ht="15" customHeight="1" spans="1:14">
      <c r="A13" s="33"/>
      <c r="B13" s="34" t="s">
        <v>31</v>
      </c>
      <c r="C13" s="34" t="s">
        <v>32</v>
      </c>
      <c r="D13" s="35" t="s">
        <v>100</v>
      </c>
      <c r="E13" s="35"/>
      <c r="F13" s="35"/>
      <c r="G13" s="34" t="s">
        <v>72</v>
      </c>
      <c r="H13" s="34">
        <v>6</v>
      </c>
      <c r="I13" s="34">
        <v>3</v>
      </c>
      <c r="J13" s="34"/>
      <c r="K13" s="34">
        <v>3</v>
      </c>
      <c r="L13" s="34"/>
      <c r="M13" s="34"/>
      <c r="N13" s="34"/>
    </row>
    <row r="14" ht="15" customHeight="1" spans="1:14">
      <c r="A14" s="33"/>
      <c r="B14" s="34"/>
      <c r="C14" s="34"/>
      <c r="D14" s="35" t="s">
        <v>101</v>
      </c>
      <c r="E14" s="35"/>
      <c r="F14" s="35"/>
      <c r="G14" s="34" t="s">
        <v>102</v>
      </c>
      <c r="H14" s="34">
        <v>579</v>
      </c>
      <c r="I14" s="34">
        <v>3</v>
      </c>
      <c r="J14" s="34"/>
      <c r="K14" s="34">
        <v>3</v>
      </c>
      <c r="L14" s="34"/>
      <c r="M14" s="34"/>
      <c r="N14" s="34"/>
    </row>
    <row r="15" ht="15" customHeight="1" spans="1:14">
      <c r="A15" s="33"/>
      <c r="B15" s="34"/>
      <c r="C15" s="34"/>
      <c r="D15" s="35" t="s">
        <v>103</v>
      </c>
      <c r="E15" s="35"/>
      <c r="F15" s="35"/>
      <c r="G15" s="34" t="s">
        <v>104</v>
      </c>
      <c r="H15" s="34">
        <v>21357</v>
      </c>
      <c r="I15" s="34">
        <v>3</v>
      </c>
      <c r="J15" s="34"/>
      <c r="K15" s="34">
        <v>3</v>
      </c>
      <c r="L15" s="34"/>
      <c r="M15" s="34"/>
      <c r="N15" s="34"/>
    </row>
    <row r="16" ht="15" customHeight="1" spans="1:14">
      <c r="A16" s="33"/>
      <c r="B16" s="34"/>
      <c r="C16" s="34"/>
      <c r="D16" s="35" t="s">
        <v>105</v>
      </c>
      <c r="E16" s="35"/>
      <c r="F16" s="35"/>
      <c r="G16" s="34" t="s">
        <v>104</v>
      </c>
      <c r="H16" s="34">
        <v>35000</v>
      </c>
      <c r="I16" s="34">
        <v>3</v>
      </c>
      <c r="J16" s="34"/>
      <c r="K16" s="34">
        <v>3</v>
      </c>
      <c r="L16" s="34"/>
      <c r="M16" s="34"/>
      <c r="N16" s="34"/>
    </row>
    <row r="17" ht="15" customHeight="1" spans="1:14">
      <c r="A17" s="33"/>
      <c r="B17" s="34"/>
      <c r="C17" s="34"/>
      <c r="D17" s="35" t="s">
        <v>106</v>
      </c>
      <c r="E17" s="35"/>
      <c r="F17" s="35"/>
      <c r="G17" s="34" t="s">
        <v>72</v>
      </c>
      <c r="H17" s="34">
        <v>2</v>
      </c>
      <c r="I17" s="34">
        <v>3</v>
      </c>
      <c r="J17" s="34"/>
      <c r="K17" s="34">
        <v>3</v>
      </c>
      <c r="L17" s="34"/>
      <c r="M17" s="34"/>
      <c r="N17" s="34"/>
    </row>
    <row r="18" ht="15" customHeight="1" spans="1:14">
      <c r="A18" s="33"/>
      <c r="B18" s="34"/>
      <c r="C18" s="34" t="s">
        <v>38</v>
      </c>
      <c r="D18" s="35" t="s">
        <v>107</v>
      </c>
      <c r="E18" s="35"/>
      <c r="F18" s="35"/>
      <c r="G18" s="36">
        <v>1</v>
      </c>
      <c r="H18" s="36">
        <v>1</v>
      </c>
      <c r="I18" s="34">
        <v>3</v>
      </c>
      <c r="J18" s="34"/>
      <c r="K18" s="34">
        <v>3</v>
      </c>
      <c r="L18" s="34"/>
      <c r="M18" s="34"/>
      <c r="N18" s="34"/>
    </row>
    <row r="19" ht="15" customHeight="1" spans="1:14">
      <c r="A19" s="33"/>
      <c r="B19" s="34"/>
      <c r="C19" s="34"/>
      <c r="D19" s="35" t="s">
        <v>108</v>
      </c>
      <c r="E19" s="35"/>
      <c r="F19" s="35"/>
      <c r="G19" s="36">
        <v>1</v>
      </c>
      <c r="H19" s="36">
        <v>1</v>
      </c>
      <c r="I19" s="34">
        <v>3</v>
      </c>
      <c r="J19" s="34"/>
      <c r="K19" s="34">
        <v>3</v>
      </c>
      <c r="L19" s="34"/>
      <c r="M19" s="34"/>
      <c r="N19" s="34"/>
    </row>
    <row r="20" ht="15" customHeight="1" spans="1:16">
      <c r="A20" s="33"/>
      <c r="B20" s="34"/>
      <c r="C20" s="34"/>
      <c r="D20" s="35" t="s">
        <v>109</v>
      </c>
      <c r="E20" s="35"/>
      <c r="F20" s="35"/>
      <c r="G20" s="36">
        <v>1</v>
      </c>
      <c r="H20" s="36">
        <v>1</v>
      </c>
      <c r="I20" s="34">
        <v>3</v>
      </c>
      <c r="J20" s="34"/>
      <c r="K20" s="34">
        <v>3</v>
      </c>
      <c r="L20" s="34"/>
      <c r="M20" s="34"/>
      <c r="N20" s="34"/>
      <c r="P20" s="46"/>
    </row>
    <row r="21" ht="24.6" customHeight="1" spans="1:16">
      <c r="A21" s="33"/>
      <c r="B21" s="34"/>
      <c r="C21" s="34"/>
      <c r="D21" s="35" t="s">
        <v>110</v>
      </c>
      <c r="E21" s="35"/>
      <c r="F21" s="35"/>
      <c r="G21" s="36">
        <v>1</v>
      </c>
      <c r="H21" s="36">
        <v>0.8889</v>
      </c>
      <c r="I21" s="34">
        <v>3</v>
      </c>
      <c r="J21" s="34"/>
      <c r="K21" s="34">
        <f>ROUND(H21*I21,2)</f>
        <v>2.67</v>
      </c>
      <c r="L21" s="34"/>
      <c r="M21" s="34" t="s">
        <v>111</v>
      </c>
      <c r="N21" s="34"/>
      <c r="P21" s="46"/>
    </row>
    <row r="22" ht="15" customHeight="1" spans="1:16">
      <c r="A22" s="33"/>
      <c r="B22" s="34"/>
      <c r="C22" s="34"/>
      <c r="D22" s="35" t="s">
        <v>112</v>
      </c>
      <c r="E22" s="35"/>
      <c r="F22" s="35"/>
      <c r="G22" s="34" t="s">
        <v>113</v>
      </c>
      <c r="H22" s="37">
        <v>0.9</v>
      </c>
      <c r="I22" s="34">
        <v>3</v>
      </c>
      <c r="J22" s="34"/>
      <c r="K22" s="34">
        <v>3</v>
      </c>
      <c r="L22" s="34"/>
      <c r="M22" s="34"/>
      <c r="N22" s="34"/>
      <c r="P22" s="47"/>
    </row>
    <row r="23" ht="15" customHeight="1" spans="1:14">
      <c r="A23" s="33"/>
      <c r="B23" s="34"/>
      <c r="C23" s="34"/>
      <c r="D23" s="35" t="s">
        <v>114</v>
      </c>
      <c r="E23" s="35"/>
      <c r="F23" s="35"/>
      <c r="G23" s="34" t="s">
        <v>115</v>
      </c>
      <c r="H23" s="37">
        <v>0.95</v>
      </c>
      <c r="I23" s="34">
        <v>3</v>
      </c>
      <c r="J23" s="34"/>
      <c r="K23" s="34">
        <v>3</v>
      </c>
      <c r="L23" s="34"/>
      <c r="M23" s="34"/>
      <c r="N23" s="34"/>
    </row>
    <row r="24" ht="15" customHeight="1" spans="1:14">
      <c r="A24" s="33"/>
      <c r="B24" s="34"/>
      <c r="C24" s="34" t="s">
        <v>40</v>
      </c>
      <c r="D24" s="35" t="s">
        <v>116</v>
      </c>
      <c r="E24" s="35"/>
      <c r="F24" s="35"/>
      <c r="G24" s="36">
        <v>1</v>
      </c>
      <c r="H24" s="36">
        <v>1</v>
      </c>
      <c r="I24" s="34">
        <v>3</v>
      </c>
      <c r="J24" s="34"/>
      <c r="K24" s="34">
        <v>3</v>
      </c>
      <c r="L24" s="34"/>
      <c r="M24" s="34"/>
      <c r="N24" s="34"/>
    </row>
    <row r="25" ht="24.6" customHeight="1" spans="1:14">
      <c r="A25" s="33"/>
      <c r="B25" s="34"/>
      <c r="C25" s="34"/>
      <c r="D25" s="35" t="s">
        <v>74</v>
      </c>
      <c r="E25" s="35"/>
      <c r="F25" s="35"/>
      <c r="G25" s="36" t="s">
        <v>115</v>
      </c>
      <c r="H25" s="36">
        <v>0.9</v>
      </c>
      <c r="I25" s="34">
        <v>3</v>
      </c>
      <c r="J25" s="34"/>
      <c r="K25" s="34">
        <v>2.7</v>
      </c>
      <c r="L25" s="34"/>
      <c r="M25" s="34" t="s">
        <v>111</v>
      </c>
      <c r="N25" s="34"/>
    </row>
    <row r="26" ht="15" customHeight="1" spans="1:14">
      <c r="A26" s="33"/>
      <c r="B26" s="34"/>
      <c r="C26" s="34"/>
      <c r="D26" s="35" t="s">
        <v>117</v>
      </c>
      <c r="E26" s="35"/>
      <c r="F26" s="35"/>
      <c r="G26" s="36">
        <v>1</v>
      </c>
      <c r="H26" s="36">
        <v>1</v>
      </c>
      <c r="I26" s="34">
        <v>3</v>
      </c>
      <c r="J26" s="34"/>
      <c r="K26" s="34">
        <v>3</v>
      </c>
      <c r="L26" s="34"/>
      <c r="M26" s="34"/>
      <c r="N26" s="34"/>
    </row>
    <row r="27" ht="15" customHeight="1" spans="1:14">
      <c r="A27" s="33"/>
      <c r="B27" s="34"/>
      <c r="C27" s="34"/>
      <c r="D27" s="35" t="s">
        <v>118</v>
      </c>
      <c r="E27" s="35"/>
      <c r="F27" s="35"/>
      <c r="G27" s="36">
        <v>1</v>
      </c>
      <c r="H27" s="36">
        <v>1</v>
      </c>
      <c r="I27" s="34">
        <v>3</v>
      </c>
      <c r="J27" s="34"/>
      <c r="K27" s="34">
        <v>3</v>
      </c>
      <c r="L27" s="34"/>
      <c r="M27" s="34"/>
      <c r="N27" s="34"/>
    </row>
    <row r="28" ht="15" customHeight="1" spans="1:14">
      <c r="A28" s="33"/>
      <c r="B28" s="34"/>
      <c r="C28" s="38" t="s">
        <v>63</v>
      </c>
      <c r="D28" s="35" t="s">
        <v>75</v>
      </c>
      <c r="E28" s="35"/>
      <c r="F28" s="35"/>
      <c r="G28" s="36">
        <v>1</v>
      </c>
      <c r="H28" s="36">
        <v>1</v>
      </c>
      <c r="I28" s="34">
        <v>3</v>
      </c>
      <c r="J28" s="34"/>
      <c r="K28" s="34">
        <v>3</v>
      </c>
      <c r="L28" s="34"/>
      <c r="M28" s="34"/>
      <c r="N28" s="34"/>
    </row>
    <row r="29" ht="15" customHeight="1" spans="1:14">
      <c r="A29" s="33"/>
      <c r="B29" s="34"/>
      <c r="C29" s="39"/>
      <c r="D29" s="40" t="s">
        <v>119</v>
      </c>
      <c r="E29" s="41"/>
      <c r="F29" s="42"/>
      <c r="G29" s="36">
        <v>1</v>
      </c>
      <c r="H29" s="36">
        <v>1</v>
      </c>
      <c r="I29" s="34">
        <v>2</v>
      </c>
      <c r="J29" s="34"/>
      <c r="K29" s="34">
        <v>2</v>
      </c>
      <c r="L29" s="34"/>
      <c r="M29" s="48"/>
      <c r="N29" s="49"/>
    </row>
    <row r="30" ht="15" customHeight="1" spans="1:14">
      <c r="A30" s="33"/>
      <c r="B30" s="34" t="s">
        <v>41</v>
      </c>
      <c r="C30" s="34" t="s">
        <v>64</v>
      </c>
      <c r="D30" s="35" t="s">
        <v>90</v>
      </c>
      <c r="E30" s="35"/>
      <c r="F30" s="35"/>
      <c r="G30" s="36">
        <v>1</v>
      </c>
      <c r="H30" s="36">
        <v>1</v>
      </c>
      <c r="I30" s="34">
        <v>3</v>
      </c>
      <c r="J30" s="34"/>
      <c r="K30" s="34">
        <v>3</v>
      </c>
      <c r="L30" s="34"/>
      <c r="M30" s="34"/>
      <c r="N30" s="34"/>
    </row>
    <row r="31" ht="15" customHeight="1" spans="1:14">
      <c r="A31" s="33"/>
      <c r="B31" s="34"/>
      <c r="C31" s="34"/>
      <c r="D31" s="35" t="s">
        <v>120</v>
      </c>
      <c r="E31" s="35"/>
      <c r="F31" s="35"/>
      <c r="G31" s="36" t="s">
        <v>115</v>
      </c>
      <c r="H31" s="43">
        <v>0.9851</v>
      </c>
      <c r="I31" s="34">
        <v>3</v>
      </c>
      <c r="J31" s="34"/>
      <c r="K31" s="34">
        <v>3</v>
      </c>
      <c r="L31" s="34"/>
      <c r="M31" s="34"/>
      <c r="N31" s="34"/>
    </row>
    <row r="32" ht="15" customHeight="1" spans="1:14">
      <c r="A32" s="33"/>
      <c r="B32" s="34"/>
      <c r="C32" s="34"/>
      <c r="D32" s="35" t="s">
        <v>121</v>
      </c>
      <c r="E32" s="35"/>
      <c r="F32" s="35"/>
      <c r="G32" s="36" t="s">
        <v>115</v>
      </c>
      <c r="H32" s="36">
        <v>0.95</v>
      </c>
      <c r="I32" s="34">
        <v>3</v>
      </c>
      <c r="J32" s="34"/>
      <c r="K32" s="34">
        <v>3</v>
      </c>
      <c r="L32" s="34"/>
      <c r="M32" s="34"/>
      <c r="N32" s="34"/>
    </row>
    <row r="33" ht="22.5" spans="1:14">
      <c r="A33" s="33"/>
      <c r="B33" s="34"/>
      <c r="C33" s="34" t="s">
        <v>42</v>
      </c>
      <c r="D33" s="35" t="s">
        <v>122</v>
      </c>
      <c r="E33" s="35"/>
      <c r="F33" s="35"/>
      <c r="G33" s="36">
        <v>1</v>
      </c>
      <c r="H33" s="36">
        <v>1</v>
      </c>
      <c r="I33" s="34">
        <v>3</v>
      </c>
      <c r="J33" s="34"/>
      <c r="K33" s="34">
        <v>3</v>
      </c>
      <c r="L33" s="34"/>
      <c r="M33" s="34"/>
      <c r="N33" s="34"/>
    </row>
    <row r="34" ht="15" customHeight="1" spans="1:14">
      <c r="A34" s="33"/>
      <c r="B34" s="34"/>
      <c r="C34" s="38" t="s">
        <v>66</v>
      </c>
      <c r="D34" s="35" t="s">
        <v>78</v>
      </c>
      <c r="E34" s="35"/>
      <c r="F34" s="35"/>
      <c r="G34" s="36">
        <v>0.95</v>
      </c>
      <c r="H34" s="36">
        <v>0.95</v>
      </c>
      <c r="I34" s="34">
        <v>4</v>
      </c>
      <c r="J34" s="34"/>
      <c r="K34" s="34">
        <v>4</v>
      </c>
      <c r="L34" s="34"/>
      <c r="M34" s="34"/>
      <c r="N34" s="34"/>
    </row>
    <row r="35" ht="15" customHeight="1" spans="1:14">
      <c r="A35" s="33"/>
      <c r="B35" s="34"/>
      <c r="C35" s="39"/>
      <c r="D35" s="40" t="s">
        <v>123</v>
      </c>
      <c r="E35" s="41"/>
      <c r="F35" s="42"/>
      <c r="G35" s="36" t="s">
        <v>124</v>
      </c>
      <c r="H35" s="36">
        <v>0.7</v>
      </c>
      <c r="I35" s="34">
        <v>4</v>
      </c>
      <c r="J35" s="34"/>
      <c r="K35" s="34">
        <v>4</v>
      </c>
      <c r="L35" s="34"/>
      <c r="M35" s="48"/>
      <c r="N35" s="49"/>
    </row>
    <row r="36" ht="15" customHeight="1" spans="1:14">
      <c r="A36" s="33"/>
      <c r="B36" s="34"/>
      <c r="C36" s="34" t="s">
        <v>67</v>
      </c>
      <c r="D36" s="35" t="s">
        <v>125</v>
      </c>
      <c r="E36" s="35"/>
      <c r="F36" s="35"/>
      <c r="G36" s="36">
        <v>0.9</v>
      </c>
      <c r="H36" s="36">
        <v>0.9</v>
      </c>
      <c r="I36" s="34">
        <v>4</v>
      </c>
      <c r="J36" s="34"/>
      <c r="K36" s="34">
        <v>4</v>
      </c>
      <c r="L36" s="34"/>
      <c r="M36" s="34"/>
      <c r="N36" s="34"/>
    </row>
    <row r="37" ht="15" customHeight="1" spans="1:14">
      <c r="A37" s="33"/>
      <c r="B37" s="34"/>
      <c r="C37" s="34"/>
      <c r="D37" s="35" t="s">
        <v>126</v>
      </c>
      <c r="E37" s="35"/>
      <c r="F37" s="35"/>
      <c r="G37" s="36" t="s">
        <v>127</v>
      </c>
      <c r="H37" s="36">
        <v>0.98</v>
      </c>
      <c r="I37" s="34">
        <v>3</v>
      </c>
      <c r="J37" s="34"/>
      <c r="K37" s="34">
        <v>3</v>
      </c>
      <c r="L37" s="34"/>
      <c r="M37" s="34"/>
      <c r="N37" s="34"/>
    </row>
    <row r="38" ht="15" customHeight="1" spans="1:14">
      <c r="A38" s="33"/>
      <c r="B38" s="34"/>
      <c r="C38" s="34"/>
      <c r="D38" s="35" t="s">
        <v>128</v>
      </c>
      <c r="E38" s="35"/>
      <c r="F38" s="35"/>
      <c r="G38" s="36" t="s">
        <v>115</v>
      </c>
      <c r="H38" s="36">
        <v>0.95</v>
      </c>
      <c r="I38" s="34">
        <v>3</v>
      </c>
      <c r="J38" s="34"/>
      <c r="K38" s="34">
        <v>3</v>
      </c>
      <c r="L38" s="34"/>
      <c r="M38" s="34"/>
      <c r="N38" s="34"/>
    </row>
    <row r="39" ht="20.1" customHeight="1" spans="1:14">
      <c r="A39" s="33"/>
      <c r="B39" s="34" t="s">
        <v>43</v>
      </c>
      <c r="C39" s="34" t="s">
        <v>44</v>
      </c>
      <c r="D39" s="35" t="s">
        <v>129</v>
      </c>
      <c r="E39" s="35"/>
      <c r="F39" s="35"/>
      <c r="G39" s="36" t="s">
        <v>115</v>
      </c>
      <c r="H39" s="36">
        <v>0.95</v>
      </c>
      <c r="I39" s="34">
        <v>5</v>
      </c>
      <c r="J39" s="34"/>
      <c r="K39" s="34">
        <v>5</v>
      </c>
      <c r="L39" s="34"/>
      <c r="M39" s="34"/>
      <c r="N39" s="34"/>
    </row>
    <row r="40" ht="20.1" customHeight="1" spans="1:14">
      <c r="A40" s="33"/>
      <c r="B40" s="34"/>
      <c r="C40" s="34"/>
      <c r="D40" s="35" t="s">
        <v>130</v>
      </c>
      <c r="E40" s="35"/>
      <c r="F40" s="35"/>
      <c r="G40" s="36" t="s">
        <v>115</v>
      </c>
      <c r="H40" s="36">
        <v>0.95</v>
      </c>
      <c r="I40" s="34">
        <v>5</v>
      </c>
      <c r="J40" s="34"/>
      <c r="K40" s="34">
        <v>5</v>
      </c>
      <c r="L40" s="34"/>
      <c r="M40" s="34"/>
      <c r="N40" s="34"/>
    </row>
    <row r="41" ht="15" customHeight="1" spans="1:14">
      <c r="A41" s="44" t="s">
        <v>45</v>
      </c>
      <c r="B41" s="44"/>
      <c r="C41" s="44"/>
      <c r="D41" s="44"/>
      <c r="E41" s="44"/>
      <c r="F41" s="44"/>
      <c r="G41" s="44"/>
      <c r="H41" s="44"/>
      <c r="I41" s="44">
        <f>SUM(I13:J40)+J6</f>
        <v>100</v>
      </c>
      <c r="J41" s="44"/>
      <c r="K41" s="44">
        <f>SUM(K13:L40)+N6</f>
        <v>99.37</v>
      </c>
      <c r="L41" s="44"/>
      <c r="M41" s="14"/>
      <c r="N41" s="14"/>
    </row>
    <row r="42" spans="1:14">
      <c r="A42" s="10" t="s">
        <v>46</v>
      </c>
      <c r="B42" s="11" t="s">
        <v>47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5"/>
    </row>
    <row r="43" spans="1:14">
      <c r="A43" s="13" t="s">
        <v>48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ht="51.95" customHeight="1" spans="1:14">
      <c r="A44" s="13" t="s">
        <v>49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ht="41.1" customHeight="1" spans="1:14">
      <c r="A45" s="13" t="s">
        <v>50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ht="15.95" customHeight="1"/>
  </sheetData>
  <mergeCells count="176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B42:N42"/>
    <mergeCell ref="A43:N43"/>
    <mergeCell ref="A44:N44"/>
    <mergeCell ref="A45:N45"/>
    <mergeCell ref="A10:A11"/>
    <mergeCell ref="A12:A40"/>
    <mergeCell ref="B13:B29"/>
    <mergeCell ref="B30:B38"/>
    <mergeCell ref="B39:B40"/>
    <mergeCell ref="C13:C17"/>
    <mergeCell ref="C18:C23"/>
    <mergeCell ref="C24:C27"/>
    <mergeCell ref="C28:C29"/>
    <mergeCell ref="C30:C32"/>
    <mergeCell ref="C34:C35"/>
    <mergeCell ref="C36:C38"/>
    <mergeCell ref="C39:C40"/>
    <mergeCell ref="E4:E5"/>
    <mergeCell ref="N4:N5"/>
    <mergeCell ref="A4:B9"/>
    <mergeCell ref="F4:G5"/>
    <mergeCell ref="H4:I5"/>
    <mergeCell ref="J4:K5"/>
    <mergeCell ref="L4:M5"/>
    <mergeCell ref="C4:D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D40" sqref="D40:F40"/>
    </sheetView>
  </sheetViews>
  <sheetFormatPr defaultColWidth="9" defaultRowHeight="13.5"/>
  <cols>
    <col min="1" max="1" width="5.75" style="17" customWidth="1"/>
    <col min="2" max="2" width="23" customWidth="1"/>
    <col min="3" max="3" width="18.125" customWidth="1"/>
    <col min="4" max="10" width="11.5" customWidth="1"/>
    <col min="11" max="11" width="10" customWidth="1"/>
    <col min="12" max="12" width="11.5" customWidth="1"/>
  </cols>
  <sheetData>
    <row r="1" ht="57" customHeight="1" spans="1:12">
      <c r="A1" s="18" t="s">
        <v>131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="16" customFormat="1" ht="30" customHeight="1" spans="1:12">
      <c r="A2" s="19" t="s">
        <v>132</v>
      </c>
      <c r="B2" s="20" t="s">
        <v>133</v>
      </c>
      <c r="C2" s="21" t="s">
        <v>3</v>
      </c>
      <c r="D2" s="22" t="s">
        <v>134</v>
      </c>
      <c r="E2" s="23"/>
      <c r="F2" s="23"/>
      <c r="G2" s="23"/>
      <c r="H2" s="23"/>
      <c r="I2" s="23"/>
      <c r="J2" s="25"/>
      <c r="K2" s="19" t="s">
        <v>135</v>
      </c>
      <c r="L2" s="19" t="s">
        <v>136</v>
      </c>
    </row>
    <row r="3" s="16" customFormat="1" ht="30" customHeight="1" spans="1:12">
      <c r="A3" s="24"/>
      <c r="B3" s="20"/>
      <c r="C3" s="21"/>
      <c r="D3" s="22" t="s">
        <v>137</v>
      </c>
      <c r="E3" s="23"/>
      <c r="F3" s="23"/>
      <c r="G3" s="23"/>
      <c r="H3" s="25"/>
      <c r="I3" s="30" t="s">
        <v>138</v>
      </c>
      <c r="J3" s="30" t="s">
        <v>139</v>
      </c>
      <c r="K3" s="24"/>
      <c r="L3" s="24"/>
    </row>
    <row r="4" s="16" customFormat="1" ht="30" customHeight="1" spans="1:12">
      <c r="A4" s="26"/>
      <c r="B4" s="20"/>
      <c r="C4" s="21"/>
      <c r="D4" s="21" t="s">
        <v>140</v>
      </c>
      <c r="E4" s="20" t="s">
        <v>141</v>
      </c>
      <c r="F4" s="20" t="s">
        <v>142</v>
      </c>
      <c r="G4" s="20" t="s">
        <v>143</v>
      </c>
      <c r="H4" s="20" t="s">
        <v>144</v>
      </c>
      <c r="I4" s="31"/>
      <c r="J4" s="26"/>
      <c r="K4" s="26"/>
      <c r="L4" s="24"/>
    </row>
    <row r="5" ht="30" customHeight="1" spans="1:12">
      <c r="A5" s="27">
        <v>1</v>
      </c>
      <c r="B5" s="28" t="s">
        <v>145</v>
      </c>
      <c r="D5" s="29"/>
      <c r="E5" s="14"/>
      <c r="F5" s="14"/>
      <c r="G5" s="14"/>
      <c r="H5" s="14"/>
      <c r="I5" s="14"/>
      <c r="J5" s="14"/>
      <c r="K5" s="14"/>
      <c r="L5" s="14"/>
    </row>
    <row r="6" ht="30" customHeight="1" spans="1:12">
      <c r="A6" s="27">
        <v>2</v>
      </c>
      <c r="B6" s="28" t="s">
        <v>146</v>
      </c>
      <c r="C6" s="27"/>
      <c r="D6" s="14"/>
      <c r="E6" s="14"/>
      <c r="F6" s="14"/>
      <c r="G6" s="14"/>
      <c r="H6" s="14"/>
      <c r="I6" s="14"/>
      <c r="J6" s="14"/>
      <c r="K6" s="14"/>
      <c r="L6" s="14"/>
    </row>
    <row r="7" ht="30" customHeight="1" spans="1:12">
      <c r="A7" s="27">
        <v>3</v>
      </c>
      <c r="B7" s="28" t="s">
        <v>147</v>
      </c>
      <c r="C7" s="27"/>
      <c r="D7" s="14"/>
      <c r="E7" s="14"/>
      <c r="F7" s="14"/>
      <c r="G7" s="14"/>
      <c r="H7" s="14"/>
      <c r="I7" s="14"/>
      <c r="J7" s="14"/>
      <c r="K7" s="14"/>
      <c r="L7" s="14"/>
    </row>
    <row r="8" ht="30" customHeight="1" spans="1:12">
      <c r="A8" s="27"/>
      <c r="B8" s="27" t="s">
        <v>148</v>
      </c>
      <c r="C8" s="27"/>
      <c r="D8" s="14"/>
      <c r="E8" s="14"/>
      <c r="F8" s="14"/>
      <c r="G8" s="14"/>
      <c r="H8" s="14"/>
      <c r="I8" s="14"/>
      <c r="J8" s="14"/>
      <c r="K8" s="14"/>
      <c r="L8" s="14"/>
    </row>
    <row r="9" ht="30" customHeight="1" spans="1:12">
      <c r="A9" s="27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ht="30" customHeight="1" spans="1:12">
      <c r="A10" s="27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ht="30" customHeight="1" spans="1:12">
      <c r="A11" s="27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ht="30" customHeight="1" spans="1:12">
      <c r="A12" s="27"/>
      <c r="B12" s="27" t="s">
        <v>149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</row>
  </sheetData>
  <mergeCells count="10">
    <mergeCell ref="A1:L1"/>
    <mergeCell ref="D2:J2"/>
    <mergeCell ref="D3:H3"/>
    <mergeCell ref="A2:A4"/>
    <mergeCell ref="B2:B4"/>
    <mergeCell ref="C2:C4"/>
    <mergeCell ref="I3:I4"/>
    <mergeCell ref="J3:J4"/>
    <mergeCell ref="K2:K4"/>
    <mergeCell ref="L2:L4"/>
  </mergeCells>
  <pageMargins left="0.75" right="0.75" top="1" bottom="1" header="0.5" footer="0.5"/>
  <pageSetup paperSize="9" scale="8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workbookViewId="0">
      <selection activeCell="D40" sqref="D40:F40"/>
    </sheetView>
  </sheetViews>
  <sheetFormatPr defaultColWidth="9" defaultRowHeight="13.5"/>
  <cols>
    <col min="1" max="1" width="5.25" customWidth="1"/>
    <col min="3" max="3" width="7.25" customWidth="1"/>
    <col min="5" max="5" width="11.625" customWidth="1"/>
    <col min="6" max="6" width="6.25" customWidth="1"/>
    <col min="7" max="7" width="10.875" customWidth="1"/>
    <col min="8" max="8" width="10" customWidth="1"/>
    <col min="9" max="9" width="4.625" customWidth="1"/>
    <col min="10" max="10" width="3.25" customWidth="1"/>
    <col min="11" max="11" width="6.25" customWidth="1"/>
    <col min="12" max="12" width="1" customWidth="1"/>
    <col min="13" max="13" width="8.5" customWidth="1"/>
    <col min="14" max="14" width="11.5" customWidth="1"/>
  </cols>
  <sheetData>
    <row r="1" ht="57" customHeight="1" spans="1:14">
      <c r="A1" s="1" t="s">
        <v>150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customHeight="1" spans="1:14">
      <c r="A2" s="2" t="s">
        <v>133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" customHeight="1" spans="1:14">
      <c r="A3" s="2" t="s">
        <v>151</v>
      </c>
      <c r="B3" s="2"/>
      <c r="C3" s="2"/>
      <c r="D3" s="2"/>
      <c r="E3" s="2"/>
      <c r="F3" s="2"/>
      <c r="G3" s="2"/>
      <c r="H3" s="3" t="s">
        <v>5</v>
      </c>
      <c r="I3" s="3"/>
      <c r="J3" s="2"/>
      <c r="K3" s="2"/>
      <c r="L3" s="2"/>
      <c r="M3" s="2"/>
      <c r="N3" s="2"/>
    </row>
    <row r="4" ht="15" customHeight="1" spans="1:14">
      <c r="A4" s="2" t="s">
        <v>7</v>
      </c>
      <c r="B4" s="2"/>
      <c r="C4" s="2"/>
      <c r="D4" s="2"/>
      <c r="E4" s="2" t="s">
        <v>8</v>
      </c>
      <c r="F4" s="2" t="s">
        <v>9</v>
      </c>
      <c r="G4" s="2"/>
      <c r="H4" s="2" t="s">
        <v>10</v>
      </c>
      <c r="I4" s="2"/>
      <c r="J4" s="2" t="s">
        <v>11</v>
      </c>
      <c r="K4" s="2"/>
      <c r="L4" s="2" t="s">
        <v>12</v>
      </c>
      <c r="M4" s="2"/>
      <c r="N4" s="2" t="s">
        <v>13</v>
      </c>
    </row>
    <row r="5" ht="15" customHeight="1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5" customHeight="1" spans="1:14">
      <c r="A6" s="2"/>
      <c r="B6" s="2"/>
      <c r="C6" s="4" t="s">
        <v>14</v>
      </c>
      <c r="D6" s="4"/>
      <c r="E6" s="2"/>
      <c r="F6" s="2"/>
      <c r="G6" s="2"/>
      <c r="H6" s="2"/>
      <c r="I6" s="2"/>
      <c r="J6" s="2">
        <v>10</v>
      </c>
      <c r="K6" s="2"/>
      <c r="L6" s="2"/>
      <c r="M6" s="2"/>
      <c r="N6" s="2"/>
    </row>
    <row r="7" ht="15" customHeight="1" spans="1:14">
      <c r="A7" s="2"/>
      <c r="B7" s="2"/>
      <c r="C7" s="2" t="s">
        <v>152</v>
      </c>
      <c r="D7" s="2"/>
      <c r="E7" s="2"/>
      <c r="F7" s="2"/>
      <c r="G7" s="2"/>
      <c r="H7" s="2"/>
      <c r="I7" s="2"/>
      <c r="J7" s="2" t="s">
        <v>16</v>
      </c>
      <c r="K7" s="2"/>
      <c r="L7" s="2"/>
      <c r="M7" s="2"/>
      <c r="N7" s="2" t="s">
        <v>16</v>
      </c>
    </row>
    <row r="8" ht="15" customHeight="1" spans="1:14">
      <c r="A8" s="2"/>
      <c r="B8" s="2"/>
      <c r="C8" s="5" t="s">
        <v>153</v>
      </c>
      <c r="D8" s="6"/>
      <c r="E8" s="2"/>
      <c r="F8" s="5"/>
      <c r="G8" s="6"/>
      <c r="H8" s="5"/>
      <c r="I8" s="6"/>
      <c r="J8" s="2" t="s">
        <v>16</v>
      </c>
      <c r="K8" s="2"/>
      <c r="L8" s="2"/>
      <c r="M8" s="2"/>
      <c r="N8" s="2" t="s">
        <v>16</v>
      </c>
    </row>
    <row r="9" ht="15" customHeight="1" spans="1:14">
      <c r="A9" s="2"/>
      <c r="B9" s="2"/>
      <c r="C9" s="2" t="s">
        <v>154</v>
      </c>
      <c r="D9" s="2"/>
      <c r="E9" s="2"/>
      <c r="F9" s="2"/>
      <c r="G9" s="2"/>
      <c r="H9" s="2"/>
      <c r="I9" s="2"/>
      <c r="J9" s="2" t="s">
        <v>16</v>
      </c>
      <c r="K9" s="2"/>
      <c r="L9" s="2"/>
      <c r="M9" s="2"/>
      <c r="N9" s="2" t="s">
        <v>16</v>
      </c>
    </row>
    <row r="10" ht="15" customHeight="1" spans="1:14">
      <c r="A10" s="2"/>
      <c r="B10" s="2"/>
      <c r="C10" s="2" t="s">
        <v>155</v>
      </c>
      <c r="D10" s="2"/>
      <c r="E10" s="2"/>
      <c r="F10" s="2"/>
      <c r="G10" s="2"/>
      <c r="H10" s="2"/>
      <c r="I10" s="2"/>
      <c r="J10" s="2" t="s">
        <v>16</v>
      </c>
      <c r="K10" s="2"/>
      <c r="L10" s="2"/>
      <c r="M10" s="2"/>
      <c r="N10" s="2" t="s">
        <v>16</v>
      </c>
    </row>
    <row r="11" ht="15" customHeight="1" spans="1:14">
      <c r="A11" s="2" t="s">
        <v>19</v>
      </c>
      <c r="B11" s="2" t="s">
        <v>20</v>
      </c>
      <c r="C11" s="2"/>
      <c r="D11" s="2"/>
      <c r="E11" s="2"/>
      <c r="F11" s="2"/>
      <c r="G11" s="2"/>
      <c r="H11" s="2" t="s">
        <v>21</v>
      </c>
      <c r="I11" s="2"/>
      <c r="J11" s="2"/>
      <c r="K11" s="2"/>
      <c r="L11" s="2"/>
      <c r="M11" s="2"/>
      <c r="N11" s="2"/>
    </row>
    <row r="12" ht="42" customHeight="1" spans="1:1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ht="30.95" customHeight="1" spans="1:14">
      <c r="A13" s="7" t="s">
        <v>24</v>
      </c>
      <c r="B13" s="2" t="s">
        <v>25</v>
      </c>
      <c r="C13" s="2" t="s">
        <v>26</v>
      </c>
      <c r="D13" s="2" t="s">
        <v>27</v>
      </c>
      <c r="E13" s="2"/>
      <c r="F13" s="2"/>
      <c r="G13" s="2" t="s">
        <v>28</v>
      </c>
      <c r="H13" s="2" t="s">
        <v>29</v>
      </c>
      <c r="I13" s="2" t="s">
        <v>11</v>
      </c>
      <c r="J13" s="2"/>
      <c r="K13" s="2" t="s">
        <v>13</v>
      </c>
      <c r="L13" s="2"/>
      <c r="M13" s="2" t="s">
        <v>30</v>
      </c>
      <c r="N13" s="2"/>
    </row>
    <row r="14" ht="15" customHeight="1" spans="1:14">
      <c r="A14" s="7"/>
      <c r="B14" s="2" t="s">
        <v>31</v>
      </c>
      <c r="C14" s="2" t="s">
        <v>32</v>
      </c>
      <c r="D14" s="8" t="s">
        <v>156</v>
      </c>
      <c r="E14" s="8"/>
      <c r="F14" s="8"/>
      <c r="G14" s="2"/>
      <c r="H14" s="2"/>
      <c r="I14" s="2"/>
      <c r="J14" s="2"/>
      <c r="K14" s="2"/>
      <c r="L14" s="2"/>
      <c r="M14" s="2"/>
      <c r="N14" s="2"/>
    </row>
    <row r="15" ht="15" customHeight="1" spans="1:14">
      <c r="A15" s="7"/>
      <c r="B15" s="2"/>
      <c r="C15" s="2"/>
      <c r="D15" s="8" t="s">
        <v>157</v>
      </c>
      <c r="E15" s="8"/>
      <c r="F15" s="8"/>
      <c r="G15" s="2"/>
      <c r="H15" s="2"/>
      <c r="I15" s="2"/>
      <c r="J15" s="2"/>
      <c r="K15" s="2"/>
      <c r="L15" s="2"/>
      <c r="M15" s="2"/>
      <c r="N15" s="2"/>
    </row>
    <row r="16" ht="15" customHeight="1" spans="1:14">
      <c r="A16" s="7"/>
      <c r="B16" s="2"/>
      <c r="C16" s="2"/>
      <c r="D16" s="8" t="s">
        <v>148</v>
      </c>
      <c r="E16" s="8"/>
      <c r="F16" s="8"/>
      <c r="G16" s="2"/>
      <c r="H16" s="2"/>
      <c r="I16" s="2"/>
      <c r="J16" s="2"/>
      <c r="K16" s="2"/>
      <c r="L16" s="2"/>
      <c r="M16" s="2"/>
      <c r="N16" s="2"/>
    </row>
    <row r="17" ht="15" customHeight="1" spans="1:14">
      <c r="A17" s="7"/>
      <c r="B17" s="2"/>
      <c r="C17" s="2" t="s">
        <v>38</v>
      </c>
      <c r="D17" s="8" t="s">
        <v>156</v>
      </c>
      <c r="E17" s="8"/>
      <c r="F17" s="8"/>
      <c r="G17" s="2"/>
      <c r="H17" s="2"/>
      <c r="I17" s="2"/>
      <c r="J17" s="2"/>
      <c r="K17" s="2"/>
      <c r="L17" s="2"/>
      <c r="M17" s="2"/>
      <c r="N17" s="2"/>
    </row>
    <row r="18" ht="15" customHeight="1" spans="1:14">
      <c r="A18" s="7"/>
      <c r="B18" s="2"/>
      <c r="C18" s="2"/>
      <c r="D18" s="8" t="s">
        <v>157</v>
      </c>
      <c r="E18" s="8"/>
      <c r="F18" s="8"/>
      <c r="G18" s="2"/>
      <c r="H18" s="2"/>
      <c r="I18" s="2"/>
      <c r="J18" s="2"/>
      <c r="K18" s="2"/>
      <c r="L18" s="2"/>
      <c r="M18" s="2"/>
      <c r="N18" s="2"/>
    </row>
    <row r="19" ht="15" customHeight="1" spans="1:14">
      <c r="A19" s="7"/>
      <c r="B19" s="2"/>
      <c r="C19" s="2"/>
      <c r="D19" s="8" t="s">
        <v>148</v>
      </c>
      <c r="E19" s="8"/>
      <c r="F19" s="8"/>
      <c r="G19" s="2"/>
      <c r="H19" s="2"/>
      <c r="I19" s="2"/>
      <c r="J19" s="2"/>
      <c r="K19" s="2"/>
      <c r="L19" s="2"/>
      <c r="M19" s="2"/>
      <c r="N19" s="2"/>
    </row>
    <row r="20" ht="15" customHeight="1" spans="1:14">
      <c r="A20" s="7"/>
      <c r="B20" s="2"/>
      <c r="C20" s="2" t="s">
        <v>40</v>
      </c>
      <c r="D20" s="8" t="s">
        <v>156</v>
      </c>
      <c r="E20" s="8"/>
      <c r="F20" s="8"/>
      <c r="G20" s="2"/>
      <c r="H20" s="2"/>
      <c r="I20" s="2"/>
      <c r="J20" s="2"/>
      <c r="K20" s="2"/>
      <c r="L20" s="2"/>
      <c r="M20" s="2"/>
      <c r="N20" s="2"/>
    </row>
    <row r="21" ht="15" customHeight="1" spans="1:14">
      <c r="A21" s="7"/>
      <c r="B21" s="2"/>
      <c r="C21" s="2"/>
      <c r="D21" s="8" t="s">
        <v>157</v>
      </c>
      <c r="E21" s="8"/>
      <c r="F21" s="8"/>
      <c r="G21" s="2"/>
      <c r="H21" s="2"/>
      <c r="I21" s="2"/>
      <c r="J21" s="2"/>
      <c r="K21" s="2"/>
      <c r="L21" s="2"/>
      <c r="M21" s="2"/>
      <c r="N21" s="2"/>
    </row>
    <row r="22" ht="15" customHeight="1" spans="1:14">
      <c r="A22" s="7"/>
      <c r="B22" s="2"/>
      <c r="C22" s="2"/>
      <c r="D22" s="8" t="s">
        <v>148</v>
      </c>
      <c r="E22" s="8"/>
      <c r="F22" s="8"/>
      <c r="G22" s="2"/>
      <c r="H22" s="2"/>
      <c r="I22" s="2"/>
      <c r="J22" s="2"/>
      <c r="K22" s="2"/>
      <c r="L22" s="2"/>
      <c r="M22" s="2"/>
      <c r="N22" s="2"/>
    </row>
    <row r="23" ht="15" customHeight="1" spans="1:14">
      <c r="A23" s="7"/>
      <c r="B23" s="2"/>
      <c r="C23" s="2" t="s">
        <v>63</v>
      </c>
      <c r="D23" s="8" t="s">
        <v>156</v>
      </c>
      <c r="E23" s="8"/>
      <c r="F23" s="8"/>
      <c r="G23" s="2"/>
      <c r="H23" s="2"/>
      <c r="I23" s="2"/>
      <c r="J23" s="2"/>
      <c r="K23" s="2"/>
      <c r="L23" s="2"/>
      <c r="M23" s="2"/>
      <c r="N23" s="2"/>
    </row>
    <row r="24" ht="15" customHeight="1" spans="1:14">
      <c r="A24" s="7"/>
      <c r="B24" s="2"/>
      <c r="C24" s="2"/>
      <c r="D24" s="8" t="s">
        <v>157</v>
      </c>
      <c r="E24" s="8"/>
      <c r="F24" s="8"/>
      <c r="G24" s="2"/>
      <c r="H24" s="2"/>
      <c r="I24" s="2"/>
      <c r="J24" s="2"/>
      <c r="K24" s="2"/>
      <c r="L24" s="2"/>
      <c r="M24" s="2"/>
      <c r="N24" s="2"/>
    </row>
    <row r="25" ht="15" customHeight="1" spans="1:14">
      <c r="A25" s="7"/>
      <c r="B25" s="2"/>
      <c r="C25" s="2"/>
      <c r="D25" s="8" t="s">
        <v>148</v>
      </c>
      <c r="E25" s="8"/>
      <c r="F25" s="8"/>
      <c r="G25" s="2"/>
      <c r="H25" s="2"/>
      <c r="I25" s="2"/>
      <c r="J25" s="2"/>
      <c r="K25" s="2"/>
      <c r="L25" s="2"/>
      <c r="M25" s="2"/>
      <c r="N25" s="2"/>
    </row>
    <row r="26" ht="15" customHeight="1" spans="1:14">
      <c r="A26" s="7"/>
      <c r="B26" s="2" t="s">
        <v>41</v>
      </c>
      <c r="C26" s="2" t="s">
        <v>64</v>
      </c>
      <c r="D26" s="8" t="s">
        <v>156</v>
      </c>
      <c r="E26" s="8"/>
      <c r="F26" s="8"/>
      <c r="G26" s="2"/>
      <c r="H26" s="2"/>
      <c r="I26" s="2"/>
      <c r="J26" s="2"/>
      <c r="K26" s="2"/>
      <c r="L26" s="2"/>
      <c r="M26" s="2"/>
      <c r="N26" s="2"/>
    </row>
    <row r="27" ht="15" customHeight="1" spans="1:14">
      <c r="A27" s="7"/>
      <c r="B27" s="2"/>
      <c r="C27" s="2"/>
      <c r="D27" s="8" t="s">
        <v>157</v>
      </c>
      <c r="E27" s="8"/>
      <c r="F27" s="8"/>
      <c r="G27" s="2"/>
      <c r="H27" s="2"/>
      <c r="I27" s="2"/>
      <c r="J27" s="2"/>
      <c r="K27" s="2"/>
      <c r="L27" s="2"/>
      <c r="M27" s="2"/>
      <c r="N27" s="2"/>
    </row>
    <row r="28" ht="15" customHeight="1" spans="1:14">
      <c r="A28" s="7"/>
      <c r="B28" s="2"/>
      <c r="C28" s="2"/>
      <c r="D28" s="8" t="s">
        <v>148</v>
      </c>
      <c r="E28" s="8"/>
      <c r="F28" s="8"/>
      <c r="G28" s="2"/>
      <c r="H28" s="2"/>
      <c r="I28" s="2"/>
      <c r="J28" s="2"/>
      <c r="K28" s="2"/>
      <c r="L28" s="2"/>
      <c r="M28" s="2"/>
      <c r="N28" s="2"/>
    </row>
    <row r="29" ht="15" customHeight="1" spans="1:14">
      <c r="A29" s="7"/>
      <c r="B29" s="2"/>
      <c r="C29" s="2" t="s">
        <v>42</v>
      </c>
      <c r="D29" s="8" t="s">
        <v>156</v>
      </c>
      <c r="E29" s="8"/>
      <c r="F29" s="8"/>
      <c r="G29" s="2"/>
      <c r="H29" s="2"/>
      <c r="I29" s="2"/>
      <c r="J29" s="2"/>
      <c r="K29" s="2"/>
      <c r="L29" s="2"/>
      <c r="M29" s="2"/>
      <c r="N29" s="2"/>
    </row>
    <row r="30" ht="15" customHeight="1" spans="1:14">
      <c r="A30" s="7"/>
      <c r="B30" s="2"/>
      <c r="C30" s="2"/>
      <c r="D30" s="8" t="s">
        <v>157</v>
      </c>
      <c r="E30" s="8"/>
      <c r="F30" s="8"/>
      <c r="G30" s="2"/>
      <c r="H30" s="2"/>
      <c r="I30" s="2"/>
      <c r="J30" s="2"/>
      <c r="K30" s="2"/>
      <c r="L30" s="2"/>
      <c r="M30" s="2"/>
      <c r="N30" s="2"/>
    </row>
    <row r="31" ht="15" customHeight="1" spans="1:14">
      <c r="A31" s="7"/>
      <c r="B31" s="2"/>
      <c r="C31" s="2"/>
      <c r="D31" s="8" t="s">
        <v>148</v>
      </c>
      <c r="E31" s="8"/>
      <c r="F31" s="8"/>
      <c r="G31" s="2"/>
      <c r="H31" s="2"/>
      <c r="I31" s="2"/>
      <c r="J31" s="2"/>
      <c r="K31" s="2"/>
      <c r="L31" s="2"/>
      <c r="M31" s="2"/>
      <c r="N31" s="2"/>
    </row>
    <row r="32" ht="15" customHeight="1" spans="1:14">
      <c r="A32" s="7"/>
      <c r="B32" s="2"/>
      <c r="C32" s="2" t="s">
        <v>66</v>
      </c>
      <c r="D32" s="8" t="s">
        <v>156</v>
      </c>
      <c r="E32" s="8"/>
      <c r="F32" s="8"/>
      <c r="G32" s="2"/>
      <c r="H32" s="2"/>
      <c r="I32" s="2"/>
      <c r="J32" s="2"/>
      <c r="K32" s="2"/>
      <c r="L32" s="2"/>
      <c r="M32" s="2"/>
      <c r="N32" s="2"/>
    </row>
    <row r="33" ht="15" customHeight="1" spans="1:14">
      <c r="A33" s="7"/>
      <c r="B33" s="2"/>
      <c r="C33" s="2"/>
      <c r="D33" s="8" t="s">
        <v>157</v>
      </c>
      <c r="E33" s="8"/>
      <c r="F33" s="8"/>
      <c r="G33" s="2"/>
      <c r="H33" s="2"/>
      <c r="I33" s="2"/>
      <c r="J33" s="2"/>
      <c r="K33" s="2"/>
      <c r="L33" s="2"/>
      <c r="M33" s="2"/>
      <c r="N33" s="2"/>
    </row>
    <row r="34" ht="15" customHeight="1" spans="1:14">
      <c r="A34" s="7"/>
      <c r="B34" s="2"/>
      <c r="C34" s="2"/>
      <c r="D34" s="8" t="s">
        <v>148</v>
      </c>
      <c r="E34" s="8"/>
      <c r="F34" s="8"/>
      <c r="G34" s="2"/>
      <c r="H34" s="2"/>
      <c r="I34" s="2"/>
      <c r="J34" s="2"/>
      <c r="K34" s="2"/>
      <c r="L34" s="2"/>
      <c r="M34" s="2"/>
      <c r="N34" s="2"/>
    </row>
    <row r="35" ht="15" customHeight="1" spans="1:14">
      <c r="A35" s="7"/>
      <c r="B35" s="2"/>
      <c r="C35" s="2" t="s">
        <v>67</v>
      </c>
      <c r="D35" s="8" t="s">
        <v>156</v>
      </c>
      <c r="E35" s="8"/>
      <c r="F35" s="8"/>
      <c r="G35" s="2"/>
      <c r="H35" s="2"/>
      <c r="I35" s="2"/>
      <c r="J35" s="2"/>
      <c r="K35" s="2"/>
      <c r="L35" s="2"/>
      <c r="M35" s="2"/>
      <c r="N35" s="2"/>
    </row>
    <row r="36" ht="15" customHeight="1" spans="1:14">
      <c r="A36" s="7"/>
      <c r="B36" s="2"/>
      <c r="C36" s="2"/>
      <c r="D36" s="8" t="s">
        <v>157</v>
      </c>
      <c r="E36" s="8"/>
      <c r="F36" s="8"/>
      <c r="G36" s="2"/>
      <c r="H36" s="2"/>
      <c r="I36" s="2"/>
      <c r="J36" s="2"/>
      <c r="K36" s="2"/>
      <c r="L36" s="2"/>
      <c r="M36" s="2"/>
      <c r="N36" s="2"/>
    </row>
    <row r="37" ht="15" customHeight="1" spans="1:14">
      <c r="A37" s="7"/>
      <c r="B37" s="2"/>
      <c r="C37" s="2"/>
      <c r="D37" s="8" t="s">
        <v>148</v>
      </c>
      <c r="E37" s="8"/>
      <c r="F37" s="8"/>
      <c r="G37" s="2"/>
      <c r="H37" s="2"/>
      <c r="I37" s="2"/>
      <c r="J37" s="2"/>
      <c r="K37" s="2"/>
      <c r="L37" s="2"/>
      <c r="M37" s="2"/>
      <c r="N37" s="2"/>
    </row>
    <row r="38" ht="15" customHeight="1" spans="1:14">
      <c r="A38" s="7"/>
      <c r="B38" s="2" t="s">
        <v>43</v>
      </c>
      <c r="C38" s="2" t="s">
        <v>44</v>
      </c>
      <c r="D38" s="8" t="s">
        <v>156</v>
      </c>
      <c r="E38" s="8"/>
      <c r="F38" s="8"/>
      <c r="G38" s="2"/>
      <c r="H38" s="2"/>
      <c r="I38" s="2"/>
      <c r="J38" s="2"/>
      <c r="K38" s="2"/>
      <c r="L38" s="2"/>
      <c r="M38" s="2"/>
      <c r="N38" s="2"/>
    </row>
    <row r="39" ht="15" customHeight="1" spans="1:14">
      <c r="A39" s="7"/>
      <c r="B39" s="2"/>
      <c r="C39" s="2"/>
      <c r="D39" s="8" t="s">
        <v>157</v>
      </c>
      <c r="E39" s="8"/>
      <c r="F39" s="8"/>
      <c r="G39" s="2"/>
      <c r="H39" s="2"/>
      <c r="I39" s="2"/>
      <c r="J39" s="2"/>
      <c r="K39" s="2"/>
      <c r="L39" s="2"/>
      <c r="M39" s="2"/>
      <c r="N39" s="2"/>
    </row>
    <row r="40" ht="15" customHeight="1" spans="1:14">
      <c r="A40" s="7"/>
      <c r="B40" s="2"/>
      <c r="C40" s="2"/>
      <c r="D40" s="8" t="s">
        <v>148</v>
      </c>
      <c r="E40" s="8"/>
      <c r="F40" s="8"/>
      <c r="G40" s="2"/>
      <c r="H40" s="2"/>
      <c r="I40" s="2"/>
      <c r="J40" s="2"/>
      <c r="K40" s="2"/>
      <c r="L40" s="2"/>
      <c r="M40" s="2"/>
      <c r="N40" s="2"/>
    </row>
    <row r="41" ht="15" customHeight="1" spans="1:14">
      <c r="A41" s="9" t="s">
        <v>45</v>
      </c>
      <c r="B41" s="9"/>
      <c r="C41" s="9"/>
      <c r="D41" s="9"/>
      <c r="E41" s="9"/>
      <c r="F41" s="9"/>
      <c r="G41" s="9"/>
      <c r="H41" s="9"/>
      <c r="I41" s="9">
        <v>100</v>
      </c>
      <c r="J41" s="9"/>
      <c r="K41" s="9"/>
      <c r="L41" s="9"/>
      <c r="M41" s="14"/>
      <c r="N41" s="14"/>
    </row>
    <row r="42" spans="1:14">
      <c r="A42" s="10" t="s">
        <v>46</v>
      </c>
      <c r="B42" s="11" t="s">
        <v>158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5"/>
    </row>
    <row r="43" spans="1:14">
      <c r="A43" s="13" t="s">
        <v>159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ht="38.25" customHeight="1" spans="1:14">
      <c r="A44" s="13" t="s">
        <v>160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ht="41.1" customHeight="1" spans="1:14">
      <c r="A45" s="13" t="s">
        <v>161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</sheetData>
  <mergeCells count="178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B42:N42"/>
    <mergeCell ref="A43:N43"/>
    <mergeCell ref="A44:N44"/>
    <mergeCell ref="A45:N45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E4:E5"/>
    <mergeCell ref="N4:N5"/>
    <mergeCell ref="C4:D5"/>
    <mergeCell ref="F4:G5"/>
    <mergeCell ref="H4:I5"/>
    <mergeCell ref="J4:K5"/>
    <mergeCell ref="L4:M5"/>
    <mergeCell ref="A4:B10"/>
  </mergeCells>
  <pageMargins left="0.75" right="0.75" top="1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省级部门预算项目支出绩效自评表（军训补助）</vt:lpstr>
      <vt:lpstr>省级部门预算项目支出绩效自评表（思政）</vt:lpstr>
      <vt:lpstr>省级部门预算项目支出绩效自评表（修缮）</vt:lpstr>
      <vt:lpstr>省级部门预算项目支出绩效自评表（应征入伍）</vt:lpstr>
      <vt:lpstr>省级部门预算项目支出绩效自评表（职教专项）</vt:lpstr>
      <vt:lpstr>省对市县转移支付绩效自评结果汇总表</vt:lpstr>
      <vt:lpstr>省对市县转移支付绩效自评表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2018-12-06T00:45:00Z</dcterms:created>
  <cp:lastPrinted>2023-01-19T08:29:00Z</cp:lastPrinted>
  <dcterms:modified xsi:type="dcterms:W3CDTF">2023-08-22T01:59:14Z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22C65AA05F484DD7AE688FFCEC82AAD5</vt:lpwstr>
  </property>
</Properties>
</file>